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GIS\"/>
    </mc:Choice>
  </mc:AlternateContent>
  <xr:revisionPtr revIDLastSave="0" documentId="13_ncr:1_{70AEA5ED-F9D7-4D9E-810F-FAB1409F0484}" xr6:coauthVersionLast="47" xr6:coauthVersionMax="47" xr10:uidLastSave="{00000000-0000-0000-0000-000000000000}"/>
  <workbookProtection workbookAlgorithmName="SHA-512" workbookHashValue="GOh7wL9ceBuqmZ8ffgFOMATA4eQiZXsRuuv+cX+6dvwtTXxTpyntBGfhF1KEbtAM0LkrYZtf33alYzvicKGDUQ==" workbookSaltValue="+YXPKEyWNcB3zu5WjVb/Rw==" workbookSpinCount="100000" lockStructure="1"/>
  <bookViews>
    <workbookView xWindow="28680" yWindow="-120" windowWidth="29040" windowHeight="15720" xr2:uid="{F939E37D-A7FA-4774-9D92-ADF5E5208518}"/>
  </bookViews>
  <sheets>
    <sheet name="Foglio1 (2)" sheetId="1" r:id="rId1"/>
    <sheet name="Foglio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" l="1"/>
  <c r="L16" i="1"/>
  <c r="L15" i="1"/>
  <c r="J17" i="1"/>
  <c r="D17" i="1"/>
  <c r="K4" i="1"/>
  <c r="H23" i="1"/>
</calcChain>
</file>

<file path=xl/sharedStrings.xml><?xml version="1.0" encoding="utf-8"?>
<sst xmlns="http://schemas.openxmlformats.org/spreadsheetml/2006/main" count="166" uniqueCount="114">
  <si>
    <t>Ministero dell'Istruzione</t>
  </si>
  <si>
    <t>LAVORI DI REALIZZAZIONE ASILO NIDO IN COMUNE DI GROSIO</t>
  </si>
  <si>
    <t>G61B21004690005</t>
  </si>
  <si>
    <t>PIANO PER ASILI NIDO E SCUOLE DELL’INFANZIA E SERVIZI DI EDUCAZIONE E CURA PER LA PRIMA INFANZIA</t>
  </si>
  <si>
    <t>LAVORI DI REALIZZAZIONE NUOVA MENSA SCOLASTICA IN COMUNE DI GROSIO</t>
  </si>
  <si>
    <t>G65E22000120006</t>
  </si>
  <si>
    <t>PIANO DI ESTENSIONE DEL TEMPO PIENO E MENSE</t>
  </si>
  <si>
    <t>M4 _ Istruzione e Ricerca</t>
  </si>
  <si>
    <t>Ministero dell'Interno</t>
  </si>
  <si>
    <t>INTERVENTI PER LA RESILIENZA, LA VALORIZZAZIONE DEL TERRITORIO E L'EFFICIENZA
ENERGETICA</t>
  </si>
  <si>
    <t>LAVORI DI EFFICIENTAMENTO ENERGETICO IMPIANTO DI ILLUMINAZIONE PUBBLICA DI PROPRIETA DEL COMUNE DI GROSIO ANNO 2022</t>
  </si>
  <si>
    <t>G29J22004660001</t>
  </si>
  <si>
    <t>concluso _ in rendicontazione ReGis</t>
  </si>
  <si>
    <t>INTERVENTI DI EFFICIENTAMENTO ENERGETICO PRESSO STABILI COMUNALI 2021</t>
  </si>
  <si>
    <t>G69J21000960001</t>
  </si>
  <si>
    <t>OPERE DI EFFICIENTAMENTO ENERGETICO DELLE LAMPADE DI ILLUMINAZIONE DEL CAMPO SPORTIVO DI PROPRIETÀ DEL COMUNE DI GROSIO</t>
  </si>
  <si>
    <t>G62J20001220005</t>
  </si>
  <si>
    <t>M2_ Rivoluzione Verde e transizione ecologica</t>
  </si>
  <si>
    <t>MITD</t>
  </si>
  <si>
    <t>ADOZIONE PAGO PA</t>
  </si>
  <si>
    <t>G61F22003060006</t>
  </si>
  <si>
    <t>ADOZIONE APP IO".</t>
  </si>
  <si>
    <t>G61F22002090006</t>
  </si>
  <si>
    <t>PIATTAFORMA NOTIFICHE DIGITALI”COMUNI (SETTEMBRE 2022)</t>
  </si>
  <si>
    <t>G61F22004250006</t>
  </si>
  <si>
    <t>INVESTIMENTO 1.2 ABILITAZIONE AL CLOUD PER LE PA LOCALI COMUNI (SETTEMBRE 2022)</t>
  </si>
  <si>
    <t>G61C22001820006</t>
  </si>
  <si>
    <t>INVESTIMENTO 1.2 ABILITAZIONE AL CLOUD PER LE PA LOCALI COMUNI (LUGLIO 2022)</t>
  </si>
  <si>
    <t>ESPERIENZA DEL CITTADINO NEI SERVIZI PUBBLICI" COMUNI SETTEMBRE 2022”.</t>
  </si>
  <si>
    <t>G61F22004010006</t>
  </si>
  <si>
    <t>PIATTAFORMA DIGITALE NAZIONALE DATI - COMUNI (OTTOBRE 2022)</t>
  </si>
  <si>
    <t>G51F22005470006</t>
  </si>
  <si>
    <t>M1 _ Digitalizzazione, innovazione, competitività cultura e turismo</t>
  </si>
  <si>
    <t>Termine Fase</t>
  </si>
  <si>
    <t>Fase di Attuazione</t>
  </si>
  <si>
    <t>termine previsto</t>
  </si>
  <si>
    <t>Titolarità</t>
  </si>
  <si>
    <t>Missione</t>
  </si>
  <si>
    <t>Componente</t>
  </si>
  <si>
    <t>Intervento</t>
  </si>
  <si>
    <t>C1</t>
  </si>
  <si>
    <t>C4</t>
  </si>
  <si>
    <t>1.4.1</t>
  </si>
  <si>
    <t>1.2</t>
  </si>
  <si>
    <t>1.4.5</t>
  </si>
  <si>
    <t>1.4.3</t>
  </si>
  <si>
    <t>2.2</t>
  </si>
  <si>
    <t>1.1</t>
  </si>
  <si>
    <t>Denominazione intervento</t>
  </si>
  <si>
    <t>Titolo Progetto</t>
  </si>
  <si>
    <t>Codice CUP Progetto</t>
  </si>
  <si>
    <t>Importi Richiesti</t>
  </si>
  <si>
    <t>Importi Finanziati</t>
  </si>
  <si>
    <t>1.3.1</t>
  </si>
  <si>
    <t>Contributo liquidato</t>
  </si>
  <si>
    <t xml:space="preserve">il contributo verrà erogato a completamento delle procedure di asseverazione </t>
  </si>
  <si>
    <t>3.3</t>
  </si>
  <si>
    <t>G65E22000210005</t>
  </si>
  <si>
    <t>Importo Opera</t>
  </si>
  <si>
    <t>Capitoli di competenza a Bilancio</t>
  </si>
  <si>
    <t>2797.0 | 2797.1</t>
  </si>
  <si>
    <t>2989.0_anno 2020</t>
  </si>
  <si>
    <t>2036.0 | 2146.0 | 2148.0 | 2868.0 | 2036.0 _   anni 2021 e 2022</t>
  </si>
  <si>
    <t>2989.0 _anno 2022</t>
  </si>
  <si>
    <t>G63I23000010006</t>
  </si>
  <si>
    <t>LAVORI DI EFFICENTAMENTO ENERGETICO DEL MUNICIPIO</t>
  </si>
  <si>
    <t>non ancora inserito a bilancio</t>
  </si>
  <si>
    <t>2801.0 | 2801.1 _anni 2023 e 2024</t>
  </si>
  <si>
    <t>data accettazione contributo</t>
  </si>
  <si>
    <t>Decreto n° 85-4/2022 - PNRR -2023</t>
  </si>
  <si>
    <t>Decreto n° 152 - 1/2022 - PNRR</t>
  </si>
  <si>
    <t>Decreto  n°135 - 1/2022 - PNRR</t>
  </si>
  <si>
    <t>Decreto n° 23 - 5/2022 - PNRR</t>
  </si>
  <si>
    <t>Decreto n°24-3/2022-PNRR</t>
  </si>
  <si>
    <t>Decreto n° 131 - 2/2022- PNRR</t>
  </si>
  <si>
    <t>Prot. ministero 0083132.07-10-2022 accordo di concessione |</t>
  </si>
  <si>
    <t>Prot. ministero 0094238.09-11-2022 accordo di concessione |</t>
  </si>
  <si>
    <t>nessun accordo sottoscritto</t>
  </si>
  <si>
    <t>Affidato IVA comp.</t>
  </si>
  <si>
    <t>M5 _ “Inclusione e Coesione”</t>
  </si>
  <si>
    <t>C3</t>
  </si>
  <si>
    <t>1.1.1</t>
  </si>
  <si>
    <t>Potenziamento dei servizi e delle infrastrutture sociali di comunità</t>
  </si>
  <si>
    <t>REALIZZAZIONE NUOVI SPAZI PER EMERGENZA
PANDEMICA PRESSO LO STABILE PENSIONATO PER
ANZIANI VISCONTI VENOSTA ONLUS</t>
  </si>
  <si>
    <t>Agenzia per la Coesione Territoriale</t>
  </si>
  <si>
    <t>***</t>
  </si>
  <si>
    <t>Decreto n°51/2023 _ allegato 1</t>
  </si>
  <si>
    <t>Richiesto finanziamento progetto ritenuto idoneo ma al momento non finanziato</t>
  </si>
  <si>
    <t>1.4.4</t>
  </si>
  <si>
    <t>ANPR ANSC - Comuni - luglio 2024</t>
  </si>
  <si>
    <t>ultimato</t>
  </si>
  <si>
    <t>utimato</t>
  </si>
  <si>
    <t>utlimato</t>
  </si>
  <si>
    <t>Estensione dell'utilizzo dell'anagrafe nazionale digitale (ANPR) - Adesione allo Stato Civile digitale (ANSC) - Comuni (luglio 2024)</t>
  </si>
  <si>
    <t>data approvazione finanziamento 24/01/2025</t>
  </si>
  <si>
    <t>3486.0</t>
  </si>
  <si>
    <r>
      <t xml:space="preserve">LAVORI DI  DEMOLIZIONE E RICOSTRUZIONE DEL FABBRICATO ADIBITO A SCUOLA SECONDARIA DI PRIMO GRADO SITO IN GROSIO
FACENTE PARTE DELL'ISTITUTO COMPRENSIVO GROSIO-GROSOTTO-SONDALO ** </t>
    </r>
    <r>
      <rPr>
        <b/>
        <i/>
        <sz val="10"/>
        <color theme="1"/>
        <rFont val="Calibri"/>
        <family val="2"/>
        <scheme val="minor"/>
      </rPr>
      <t>FINANZIAMENTO PRINCIPALE PNRR</t>
    </r>
  </si>
  <si>
    <t>LAVORI DI  DEMOLIZIONE E RICOSTRUZIONE DEL FABBRICATO ADIBITO A SCUOLA SECONDARIA DI PRIMO GRADO SITO IN GROSIO
FACENTE PARTE DELL'ISTITUTO COMPRENSIVO GROSIO-GROSOTTO-SONDALO ** FINANZIAMENTO FONDO FOI</t>
  </si>
  <si>
    <t xml:space="preserve">contributo in liquidazione </t>
  </si>
  <si>
    <t>ultimato in attesa di liquidazione</t>
  </si>
  <si>
    <t>2.2.3</t>
  </si>
  <si>
    <t>"Digitalizzazione delle procedure (SUAP e SUE)" - Enti Terzi - Comuni</t>
  </si>
  <si>
    <t>G61F25000120006</t>
  </si>
  <si>
    <t>2.2.3 "Digitalizzazione delle procedure (SUAP e SUE)" - Enti Terzi - Comuni</t>
  </si>
  <si>
    <t>in corso di realizzazione</t>
  </si>
  <si>
    <t>31/02/2026</t>
  </si>
  <si>
    <t>Data approvazione finanziamento 06/05/2025</t>
  </si>
  <si>
    <t>2.2.3 – “Digitalizzazione delle procedure (SUAP &amp; SUE)” – Adeguamento delle piattaforme SUE - Comuni</t>
  </si>
  <si>
    <t>G51F25002080006</t>
  </si>
  <si>
    <t>in corso emissione decreto di finanziamento</t>
  </si>
  <si>
    <t>Codice identificativo della candidatura: 120900
Data e ora di invio della candidatura: 22/08/2025 - 09:25</t>
  </si>
  <si>
    <t>concluso _ fase di rendicontazione per erogazione saldo (erogato al 87,71%)</t>
  </si>
  <si>
    <t>concluso _ fase di rendicontazione per erogazione saldo (erogato al 90%)</t>
  </si>
  <si>
    <t>LAVORI IN CORSO DI ESECUZIONE; Incassata quote acconto per il 54,15%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</si>
</sst>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9" tint="-0.499984740745262"/>
      <name val="Arial Nova Light"/>
      <family val="2"/>
    </font>
    <font>
      <sz val="9"/>
      <color theme="9" tint="-0.499984740745262"/>
      <name val="Arial Nova Light"/>
      <family val="2"/>
    </font>
    <font>
      <b/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ED6F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7">
    <xf numFmtId="0" fontId="0" fillId="0" borderId="0" xfId="0"/>
    <xf numFmtId="4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 vertical="top"/>
    </xf>
    <xf numFmtId="44" fontId="4" fillId="0" borderId="0" xfId="0" applyNumberFormat="1" applyFont="1"/>
    <xf numFmtId="44" fontId="4" fillId="0" borderId="11" xfId="0" applyNumberFormat="1" applyFont="1" applyBorder="1" applyAlignment="1">
      <alignment horizontal="center" vertical="center" wrapText="1"/>
    </xf>
    <xf numFmtId="44" fontId="4" fillId="0" borderId="12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4" fontId="4" fillId="0" borderId="14" xfId="0" applyNumberFormat="1" applyFont="1" applyBorder="1" applyAlignment="1">
      <alignment horizontal="center" vertical="center" wrapText="1"/>
    </xf>
    <xf numFmtId="44" fontId="5" fillId="0" borderId="0" xfId="0" applyNumberFormat="1" applyFont="1"/>
    <xf numFmtId="44" fontId="4" fillId="0" borderId="10" xfId="0" applyNumberFormat="1" applyFont="1" applyBorder="1" applyAlignment="1">
      <alignment horizontal="center" vertical="center" wrapText="1"/>
    </xf>
    <xf numFmtId="44" fontId="5" fillId="0" borderId="12" xfId="0" applyNumberFormat="1" applyFont="1" applyBorder="1" applyAlignment="1">
      <alignment horizontal="center" vertical="center" wrapText="1"/>
    </xf>
    <xf numFmtId="44" fontId="4" fillId="0" borderId="13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1" fillId="2" borderId="5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44" fontId="1" fillId="2" borderId="16" xfId="0" applyNumberFormat="1" applyFont="1" applyFill="1" applyBorder="1" applyAlignment="1">
      <alignment vertical="top" wrapText="1"/>
    </xf>
    <xf numFmtId="44" fontId="4" fillId="2" borderId="17" xfId="0" applyNumberFormat="1" applyFont="1" applyFill="1" applyBorder="1" applyAlignment="1">
      <alignment vertical="top" wrapText="1"/>
    </xf>
    <xf numFmtId="44" fontId="4" fillId="2" borderId="30" xfId="0" applyNumberFormat="1" applyFont="1" applyFill="1" applyBorder="1" applyAlignment="1">
      <alignment vertical="top" wrapText="1"/>
    </xf>
    <xf numFmtId="44" fontId="5" fillId="2" borderId="18" xfId="0" applyNumberFormat="1" applyFont="1" applyFill="1" applyBorder="1" applyAlignment="1">
      <alignment vertical="top" wrapText="1"/>
    </xf>
    <xf numFmtId="44" fontId="0" fillId="2" borderId="5" xfId="0" applyNumberFormat="1" applyFill="1" applyBorder="1" applyAlignment="1">
      <alignment vertical="top" wrapText="1"/>
    </xf>
    <xf numFmtId="14" fontId="0" fillId="2" borderId="5" xfId="0" applyNumberFormat="1" applyFill="1" applyBorder="1" applyAlignment="1">
      <alignment vertical="top" wrapText="1"/>
    </xf>
    <xf numFmtId="14" fontId="3" fillId="2" borderId="4" xfId="0" applyNumberFormat="1" applyFont="1" applyFill="1" applyBorder="1" applyAlignment="1">
      <alignment vertical="top" wrapText="1"/>
    </xf>
    <xf numFmtId="0" fontId="1" fillId="2" borderId="8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44" fontId="1" fillId="2" borderId="19" xfId="0" applyNumberFormat="1" applyFont="1" applyFill="1" applyBorder="1" applyAlignment="1">
      <alignment vertical="top" wrapText="1"/>
    </xf>
    <xf numFmtId="44" fontId="4" fillId="2" borderId="15" xfId="0" applyNumberFormat="1" applyFont="1" applyFill="1" applyBorder="1" applyAlignment="1">
      <alignment vertical="top" wrapText="1"/>
    </xf>
    <xf numFmtId="44" fontId="4" fillId="2" borderId="28" xfId="0" applyNumberFormat="1" applyFont="1" applyFill="1" applyBorder="1" applyAlignment="1">
      <alignment vertical="top" wrapText="1"/>
    </xf>
    <xf numFmtId="44" fontId="5" fillId="2" borderId="20" xfId="0" applyNumberFormat="1" applyFont="1" applyFill="1" applyBorder="1" applyAlignment="1">
      <alignment vertical="top" wrapText="1"/>
    </xf>
    <xf numFmtId="44" fontId="0" fillId="2" borderId="8" xfId="0" applyNumberFormat="1" applyFill="1" applyBorder="1" applyAlignment="1">
      <alignment vertical="top" wrapText="1"/>
    </xf>
    <xf numFmtId="14" fontId="0" fillId="2" borderId="8" xfId="0" applyNumberFormat="1" applyFill="1" applyBorder="1" applyAlignment="1">
      <alignment vertical="top" wrapText="1"/>
    </xf>
    <xf numFmtId="14" fontId="3" fillId="2" borderId="7" xfId="0" applyNumberFormat="1" applyFont="1" applyFill="1" applyBorder="1" applyAlignment="1">
      <alignment vertical="top" wrapText="1"/>
    </xf>
    <xf numFmtId="0" fontId="6" fillId="2" borderId="2" xfId="0" applyFont="1" applyFill="1" applyBorder="1" applyAlignment="1">
      <alignment horizontal="left" vertical="top" wrapText="1"/>
    </xf>
    <xf numFmtId="44" fontId="1" fillId="2" borderId="21" xfId="0" applyNumberFormat="1" applyFont="1" applyFill="1" applyBorder="1" applyAlignment="1">
      <alignment vertical="top" wrapText="1"/>
    </xf>
    <xf numFmtId="44" fontId="4" fillId="2" borderId="22" xfId="0" applyNumberFormat="1" applyFont="1" applyFill="1" applyBorder="1" applyAlignment="1">
      <alignment vertical="top" wrapText="1"/>
    </xf>
    <xf numFmtId="44" fontId="5" fillId="2" borderId="23" xfId="0" applyNumberFormat="1" applyFont="1" applyFill="1" applyBorder="1" applyAlignment="1">
      <alignment vertical="top" wrapText="1"/>
    </xf>
    <xf numFmtId="0" fontId="1" fillId="3" borderId="5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top" wrapText="1"/>
    </xf>
    <xf numFmtId="44" fontId="1" fillId="3" borderId="16" xfId="0" applyNumberFormat="1" applyFont="1" applyFill="1" applyBorder="1" applyAlignment="1">
      <alignment vertical="top" wrapText="1"/>
    </xf>
    <xf numFmtId="44" fontId="4" fillId="3" borderId="17" xfId="0" applyNumberFormat="1" applyFont="1" applyFill="1" applyBorder="1" applyAlignment="1">
      <alignment vertical="top" wrapText="1"/>
    </xf>
    <xf numFmtId="44" fontId="4" fillId="3" borderId="30" xfId="0" applyNumberFormat="1" applyFont="1" applyFill="1" applyBorder="1" applyAlignment="1">
      <alignment vertical="top" wrapText="1"/>
    </xf>
    <xf numFmtId="44" fontId="5" fillId="3" borderId="18" xfId="0" applyNumberFormat="1" applyFont="1" applyFill="1" applyBorder="1" applyAlignment="1">
      <alignment vertical="top" wrapText="1"/>
    </xf>
    <xf numFmtId="44" fontId="0" fillId="3" borderId="5" xfId="0" applyNumberFormat="1" applyFill="1" applyBorder="1" applyAlignment="1">
      <alignment vertical="top" wrapText="1"/>
    </xf>
    <xf numFmtId="14" fontId="0" fillId="3" borderId="5" xfId="0" applyNumberFormat="1" applyFill="1" applyBorder="1" applyAlignment="1">
      <alignment vertical="top" wrapText="1"/>
    </xf>
    <xf numFmtId="14" fontId="3" fillId="3" borderId="4" xfId="0" applyNumberFormat="1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left" vertical="top" wrapText="1"/>
    </xf>
    <xf numFmtId="44" fontId="1" fillId="3" borderId="19" xfId="0" applyNumberFormat="1" applyFont="1" applyFill="1" applyBorder="1" applyAlignment="1">
      <alignment vertical="top" wrapText="1"/>
    </xf>
    <xf numFmtId="44" fontId="4" fillId="3" borderId="15" xfId="0" applyNumberFormat="1" applyFont="1" applyFill="1" applyBorder="1" applyAlignment="1">
      <alignment vertical="top" wrapText="1"/>
    </xf>
    <xf numFmtId="44" fontId="4" fillId="3" borderId="28" xfId="0" applyNumberFormat="1" applyFont="1" applyFill="1" applyBorder="1" applyAlignment="1">
      <alignment vertical="top" wrapText="1"/>
    </xf>
    <xf numFmtId="44" fontId="5" fillId="3" borderId="20" xfId="0" applyNumberFormat="1" applyFont="1" applyFill="1" applyBorder="1" applyAlignment="1">
      <alignment vertical="top" wrapText="1"/>
    </xf>
    <xf numFmtId="44" fontId="0" fillId="3" borderId="8" xfId="0" applyNumberFormat="1" applyFill="1" applyBorder="1" applyAlignment="1">
      <alignment vertical="top" wrapText="1"/>
    </xf>
    <xf numFmtId="14" fontId="0" fillId="3" borderId="8" xfId="0" applyNumberFormat="1" applyFill="1" applyBorder="1" applyAlignment="1">
      <alignment vertical="top" wrapText="1"/>
    </xf>
    <xf numFmtId="14" fontId="3" fillId="3" borderId="7" xfId="0" applyNumberFormat="1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44" fontId="1" fillId="3" borderId="21" xfId="0" applyNumberFormat="1" applyFont="1" applyFill="1" applyBorder="1" applyAlignment="1">
      <alignment vertical="top" wrapText="1"/>
    </xf>
    <xf numFmtId="44" fontId="4" fillId="3" borderId="22" xfId="0" applyNumberFormat="1" applyFont="1" applyFill="1" applyBorder="1" applyAlignment="1">
      <alignment vertical="top" wrapText="1"/>
    </xf>
    <xf numFmtId="44" fontId="4" fillId="3" borderId="29" xfId="0" applyNumberFormat="1" applyFont="1" applyFill="1" applyBorder="1" applyAlignment="1">
      <alignment vertical="top" wrapText="1"/>
    </xf>
    <xf numFmtId="44" fontId="5" fillId="3" borderId="23" xfId="0" applyNumberFormat="1" applyFont="1" applyFill="1" applyBorder="1" applyAlignment="1">
      <alignment vertical="top" wrapText="1"/>
    </xf>
    <xf numFmtId="14" fontId="3" fillId="3" borderId="1" xfId="0" applyNumberFormat="1" applyFont="1" applyFill="1" applyBorder="1" applyAlignment="1">
      <alignment vertical="top" wrapText="1"/>
    </xf>
    <xf numFmtId="0" fontId="1" fillId="4" borderId="8" xfId="0" applyFont="1" applyFill="1" applyBorder="1" applyAlignment="1">
      <alignment horizontal="left" vertical="top" wrapText="1"/>
    </xf>
    <xf numFmtId="0" fontId="2" fillId="4" borderId="8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left" vertical="top" wrapText="1"/>
    </xf>
    <xf numFmtId="44" fontId="1" fillId="4" borderId="19" xfId="0" applyNumberFormat="1" applyFont="1" applyFill="1" applyBorder="1" applyAlignment="1">
      <alignment vertical="top" wrapText="1"/>
    </xf>
    <xf numFmtId="44" fontId="4" fillId="4" borderId="15" xfId="0" applyNumberFormat="1" applyFont="1" applyFill="1" applyBorder="1" applyAlignment="1">
      <alignment vertical="top" wrapText="1"/>
    </xf>
    <xf numFmtId="44" fontId="4" fillId="4" borderId="28" xfId="0" applyNumberFormat="1" applyFont="1" applyFill="1" applyBorder="1" applyAlignment="1">
      <alignment vertical="top" wrapText="1"/>
    </xf>
    <xf numFmtId="44" fontId="5" fillId="4" borderId="20" xfId="0" applyNumberFormat="1" applyFont="1" applyFill="1" applyBorder="1" applyAlignment="1">
      <alignment vertical="top" wrapText="1"/>
    </xf>
    <xf numFmtId="44" fontId="1" fillId="4" borderId="8" xfId="0" applyNumberFormat="1" applyFont="1" applyFill="1" applyBorder="1" applyAlignment="1">
      <alignment vertical="top" wrapText="1"/>
    </xf>
    <xf numFmtId="0" fontId="0" fillId="0" borderId="0" xfId="0" applyAlignment="1">
      <alignment wrapText="1"/>
    </xf>
    <xf numFmtId="44" fontId="0" fillId="3" borderId="2" xfId="0" applyNumberFormat="1" applyFill="1" applyBorder="1" applyAlignment="1">
      <alignment vertical="top" wrapText="1"/>
    </xf>
    <xf numFmtId="14" fontId="0" fillId="3" borderId="2" xfId="0" applyNumberFormat="1" applyFill="1" applyBorder="1" applyAlignment="1">
      <alignment vertical="top" wrapText="1"/>
    </xf>
    <xf numFmtId="44" fontId="2" fillId="4" borderId="8" xfId="0" applyNumberFormat="1" applyFont="1" applyFill="1" applyBorder="1" applyAlignment="1">
      <alignment horizontal="left" vertical="top" wrapText="1"/>
    </xf>
    <xf numFmtId="14" fontId="3" fillId="4" borderId="7" xfId="0" applyNumberFormat="1" applyFont="1" applyFill="1" applyBorder="1" applyAlignment="1">
      <alignment vertical="top" wrapText="1"/>
    </xf>
    <xf numFmtId="44" fontId="7" fillId="5" borderId="12" xfId="0" applyNumberFormat="1" applyFont="1" applyFill="1" applyBorder="1" applyAlignment="1">
      <alignment horizontal="center" vertical="center" wrapText="1"/>
    </xf>
    <xf numFmtId="44" fontId="7" fillId="5" borderId="20" xfId="0" applyNumberFormat="1" applyFont="1" applyFill="1" applyBorder="1" applyAlignment="1">
      <alignment vertical="top" wrapText="1"/>
    </xf>
    <xf numFmtId="44" fontId="7" fillId="5" borderId="23" xfId="0" applyNumberFormat="1" applyFont="1" applyFill="1" applyBorder="1" applyAlignment="1">
      <alignment vertical="top" wrapText="1"/>
    </xf>
    <xf numFmtId="44" fontId="7" fillId="5" borderId="18" xfId="0" applyNumberFormat="1" applyFont="1" applyFill="1" applyBorder="1" applyAlignment="1">
      <alignment vertical="top" wrapText="1"/>
    </xf>
    <xf numFmtId="44" fontId="7" fillId="5" borderId="12" xfId="0" applyNumberFormat="1" applyFont="1" applyFill="1" applyBorder="1" applyAlignment="1">
      <alignment vertical="top" wrapText="1"/>
    </xf>
    <xf numFmtId="0" fontId="1" fillId="6" borderId="33" xfId="0" applyFont="1" applyFill="1" applyBorder="1" applyAlignment="1">
      <alignment horizontal="left" vertical="top" wrapText="1"/>
    </xf>
    <xf numFmtId="0" fontId="1" fillId="6" borderId="34" xfId="0" applyFont="1" applyFill="1" applyBorder="1" applyAlignment="1">
      <alignment horizontal="left" vertical="top" wrapText="1"/>
    </xf>
    <xf numFmtId="0" fontId="2" fillId="6" borderId="34" xfId="0" applyFont="1" applyFill="1" applyBorder="1" applyAlignment="1">
      <alignment horizontal="left" vertical="top" wrapText="1"/>
    </xf>
    <xf numFmtId="0" fontId="6" fillId="6" borderId="34" xfId="0" applyFont="1" applyFill="1" applyBorder="1" applyAlignment="1">
      <alignment horizontal="left" vertical="top" wrapText="1"/>
    </xf>
    <xf numFmtId="44" fontId="1" fillId="6" borderId="10" xfId="0" applyNumberFormat="1" applyFont="1" applyFill="1" applyBorder="1" applyAlignment="1">
      <alignment vertical="top" wrapText="1"/>
    </xf>
    <xf numFmtId="44" fontId="4" fillId="6" borderId="11" xfId="0" applyNumberFormat="1" applyFont="1" applyFill="1" applyBorder="1" applyAlignment="1">
      <alignment vertical="top" wrapText="1"/>
    </xf>
    <xf numFmtId="44" fontId="4" fillId="6" borderId="13" xfId="0" applyNumberFormat="1" applyFont="1" applyFill="1" applyBorder="1" applyAlignment="1">
      <alignment vertical="top" wrapText="1"/>
    </xf>
    <xf numFmtId="44" fontId="5" fillId="6" borderId="12" xfId="0" applyNumberFormat="1" applyFont="1" applyFill="1" applyBorder="1" applyAlignment="1">
      <alignment vertical="top" wrapText="1"/>
    </xf>
    <xf numFmtId="44" fontId="0" fillId="6" borderId="34" xfId="0" applyNumberFormat="1" applyFill="1" applyBorder="1" applyAlignment="1">
      <alignment vertical="top" wrapText="1"/>
    </xf>
    <xf numFmtId="14" fontId="0" fillId="6" borderId="34" xfId="0" applyNumberFormat="1" applyFill="1" applyBorder="1" applyAlignment="1">
      <alignment vertical="top" wrapText="1"/>
    </xf>
    <xf numFmtId="14" fontId="3" fillId="6" borderId="35" xfId="0" applyNumberFormat="1" applyFont="1" applyFill="1" applyBorder="1" applyAlignment="1">
      <alignment vertical="top" wrapText="1"/>
    </xf>
    <xf numFmtId="14" fontId="6" fillId="4" borderId="8" xfId="0" applyNumberFormat="1" applyFont="1" applyFill="1" applyBorder="1" applyAlignment="1">
      <alignment horizontal="left" vertical="top" wrapText="1"/>
    </xf>
    <xf numFmtId="0" fontId="1" fillId="7" borderId="5" xfId="0" applyFont="1" applyFill="1" applyBorder="1" applyAlignment="1">
      <alignment horizontal="left" vertical="top" wrapText="1"/>
    </xf>
    <xf numFmtId="0" fontId="2" fillId="7" borderId="5" xfId="0" applyFont="1" applyFill="1" applyBorder="1" applyAlignment="1">
      <alignment horizontal="left" vertical="top" wrapText="1"/>
    </xf>
    <xf numFmtId="0" fontId="6" fillId="7" borderId="5" xfId="0" applyFont="1" applyFill="1" applyBorder="1" applyAlignment="1">
      <alignment horizontal="left" vertical="top" wrapText="1"/>
    </xf>
    <xf numFmtId="44" fontId="1" fillId="7" borderId="24" xfId="0" applyNumberFormat="1" applyFont="1" applyFill="1" applyBorder="1" applyAlignment="1">
      <alignment vertical="top" wrapText="1"/>
    </xf>
    <xf numFmtId="44" fontId="4" fillId="7" borderId="25" xfId="0" applyNumberFormat="1" applyFont="1" applyFill="1" applyBorder="1" applyAlignment="1">
      <alignment vertical="top" wrapText="1"/>
    </xf>
    <xf numFmtId="44" fontId="4" fillId="7" borderId="27" xfId="0" applyNumberFormat="1" applyFont="1" applyFill="1" applyBorder="1" applyAlignment="1">
      <alignment vertical="top" wrapText="1"/>
    </xf>
    <xf numFmtId="44" fontId="1" fillId="7" borderId="5" xfId="0" applyNumberFormat="1" applyFont="1" applyFill="1" applyBorder="1" applyAlignment="1">
      <alignment vertical="top" wrapText="1"/>
    </xf>
    <xf numFmtId="14" fontId="2" fillId="7" borderId="5" xfId="0" applyNumberFormat="1" applyFont="1" applyFill="1" applyBorder="1" applyAlignment="1">
      <alignment horizontal="left" vertical="top" wrapText="1"/>
    </xf>
    <xf numFmtId="44" fontId="2" fillId="7" borderId="5" xfId="0" applyNumberFormat="1" applyFont="1" applyFill="1" applyBorder="1" applyAlignment="1">
      <alignment horizontal="left" vertical="top" wrapText="1"/>
    </xf>
    <xf numFmtId="14" fontId="3" fillId="7" borderId="4" xfId="0" applyNumberFormat="1" applyFont="1" applyFill="1" applyBorder="1" applyAlignment="1">
      <alignment vertical="top" wrapText="1"/>
    </xf>
    <xf numFmtId="44" fontId="8" fillId="7" borderId="26" xfId="0" applyNumberFormat="1" applyFont="1" applyFill="1" applyBorder="1" applyAlignment="1">
      <alignment vertical="top" wrapText="1"/>
    </xf>
    <xf numFmtId="0" fontId="0" fillId="7" borderId="0" xfId="0" applyFill="1" applyAlignment="1">
      <alignment vertical="top" wrapText="1"/>
    </xf>
    <xf numFmtId="0" fontId="1" fillId="7" borderId="8" xfId="0" applyFont="1" applyFill="1" applyBorder="1" applyAlignment="1">
      <alignment horizontal="left" vertical="top" wrapText="1"/>
    </xf>
    <xf numFmtId="0" fontId="2" fillId="7" borderId="8" xfId="0" applyFont="1" applyFill="1" applyBorder="1" applyAlignment="1">
      <alignment horizontal="left" vertical="top" wrapText="1"/>
    </xf>
    <xf numFmtId="0" fontId="6" fillId="7" borderId="8" xfId="0" applyFont="1" applyFill="1" applyBorder="1" applyAlignment="1">
      <alignment horizontal="left" vertical="top" wrapText="1"/>
    </xf>
    <xf numFmtId="44" fontId="1" fillId="7" borderId="19" xfId="0" applyNumberFormat="1" applyFont="1" applyFill="1" applyBorder="1" applyAlignment="1">
      <alignment vertical="top" wrapText="1"/>
    </xf>
    <xf numFmtId="44" fontId="4" fillId="7" borderId="15" xfId="0" applyNumberFormat="1" applyFont="1" applyFill="1" applyBorder="1" applyAlignment="1">
      <alignment vertical="top" wrapText="1"/>
    </xf>
    <xf numFmtId="44" fontId="4" fillId="7" borderId="28" xfId="0" applyNumberFormat="1" applyFont="1" applyFill="1" applyBorder="1" applyAlignment="1">
      <alignment vertical="top" wrapText="1"/>
    </xf>
    <xf numFmtId="44" fontId="5" fillId="7" borderId="20" xfId="0" applyNumberFormat="1" applyFont="1" applyFill="1" applyBorder="1" applyAlignment="1">
      <alignment vertical="top" wrapText="1"/>
    </xf>
    <xf numFmtId="44" fontId="1" fillId="7" borderId="8" xfId="0" applyNumberFormat="1" applyFont="1" applyFill="1" applyBorder="1" applyAlignment="1">
      <alignment vertical="top" wrapText="1"/>
    </xf>
    <xf numFmtId="14" fontId="6" fillId="7" borderId="8" xfId="0" applyNumberFormat="1" applyFont="1" applyFill="1" applyBorder="1" applyAlignment="1">
      <alignment horizontal="left" vertical="top" wrapText="1"/>
    </xf>
    <xf numFmtId="44" fontId="6" fillId="7" borderId="8" xfId="0" applyNumberFormat="1" applyFont="1" applyFill="1" applyBorder="1" applyAlignment="1">
      <alignment horizontal="left" vertical="top" wrapText="1"/>
    </xf>
    <xf numFmtId="14" fontId="4" fillId="7" borderId="7" xfId="0" applyNumberFormat="1" applyFont="1" applyFill="1" applyBorder="1" applyAlignment="1">
      <alignment vertical="top" wrapText="1"/>
    </xf>
    <xf numFmtId="44" fontId="7" fillId="7" borderId="20" xfId="0" applyNumberFormat="1" applyFont="1" applyFill="1" applyBorder="1" applyAlignment="1">
      <alignment vertical="top" wrapText="1"/>
    </xf>
    <xf numFmtId="14" fontId="3" fillId="7" borderId="7" xfId="0" applyNumberFormat="1" applyFont="1" applyFill="1" applyBorder="1" applyAlignment="1">
      <alignment vertical="top" wrapText="1"/>
    </xf>
    <xf numFmtId="0" fontId="1" fillId="7" borderId="36" xfId="0" applyFont="1" applyFill="1" applyBorder="1" applyAlignment="1">
      <alignment horizontal="left" vertical="top" wrapText="1"/>
    </xf>
    <xf numFmtId="0" fontId="2" fillId="7" borderId="36" xfId="0" applyFont="1" applyFill="1" applyBorder="1" applyAlignment="1">
      <alignment horizontal="left" vertical="top" wrapText="1"/>
    </xf>
    <xf numFmtId="0" fontId="6" fillId="7" borderId="36" xfId="0" applyFont="1" applyFill="1" applyBorder="1" applyAlignment="1">
      <alignment horizontal="left" vertical="top" wrapText="1"/>
    </xf>
    <xf numFmtId="44" fontId="1" fillId="7" borderId="37" xfId="0" applyNumberFormat="1" applyFont="1" applyFill="1" applyBorder="1" applyAlignment="1">
      <alignment vertical="top" wrapText="1"/>
    </xf>
    <xf numFmtId="44" fontId="4" fillId="7" borderId="38" xfId="0" applyNumberFormat="1" applyFont="1" applyFill="1" applyBorder="1" applyAlignment="1">
      <alignment vertical="top" wrapText="1"/>
    </xf>
    <xf numFmtId="44" fontId="4" fillId="7" borderId="39" xfId="0" applyNumberFormat="1" applyFont="1" applyFill="1" applyBorder="1" applyAlignment="1">
      <alignment vertical="top" wrapText="1"/>
    </xf>
    <xf numFmtId="44" fontId="5" fillId="7" borderId="40" xfId="0" applyNumberFormat="1" applyFont="1" applyFill="1" applyBorder="1" applyAlignment="1">
      <alignment vertical="top" wrapText="1"/>
    </xf>
    <xf numFmtId="44" fontId="1" fillId="7" borderId="36" xfId="0" applyNumberFormat="1" applyFont="1" applyFill="1" applyBorder="1" applyAlignment="1">
      <alignment vertical="top" wrapText="1"/>
    </xf>
    <xf numFmtId="44" fontId="6" fillId="7" borderId="36" xfId="0" applyNumberFormat="1" applyFont="1" applyFill="1" applyBorder="1" applyAlignment="1">
      <alignment horizontal="left" vertical="top" wrapText="1"/>
    </xf>
    <xf numFmtId="14" fontId="3" fillId="7" borderId="41" xfId="0" applyNumberFormat="1" applyFont="1" applyFill="1" applyBorder="1" applyAlignment="1">
      <alignment vertical="top" wrapText="1"/>
    </xf>
    <xf numFmtId="44" fontId="7" fillId="7" borderId="40" xfId="0" applyNumberFormat="1" applyFont="1" applyFill="1" applyBorder="1" applyAlignment="1">
      <alignment vertical="top" wrapText="1"/>
    </xf>
    <xf numFmtId="0" fontId="1" fillId="7" borderId="2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left" vertical="top" wrapText="1"/>
    </xf>
    <xf numFmtId="44" fontId="1" fillId="4" borderId="21" xfId="0" applyNumberFormat="1" applyFont="1" applyFill="1" applyBorder="1" applyAlignment="1">
      <alignment vertical="top" wrapText="1"/>
    </xf>
    <xf numFmtId="44" fontId="4" fillId="4" borderId="22" xfId="0" applyNumberFormat="1" applyFont="1" applyFill="1" applyBorder="1" applyAlignment="1">
      <alignment vertical="top" wrapText="1"/>
    </xf>
    <xf numFmtId="44" fontId="4" fillId="4" borderId="29" xfId="0" applyNumberFormat="1" applyFont="1" applyFill="1" applyBorder="1" applyAlignment="1">
      <alignment vertical="top" wrapText="1"/>
    </xf>
    <xf numFmtId="44" fontId="5" fillId="4" borderId="23" xfId="0" applyNumberFormat="1" applyFont="1" applyFill="1" applyBorder="1" applyAlignment="1">
      <alignment vertical="top" wrapText="1"/>
    </xf>
    <xf numFmtId="44" fontId="1" fillId="4" borderId="2" xfId="0" applyNumberFormat="1" applyFont="1" applyFill="1" applyBorder="1" applyAlignment="1">
      <alignment vertical="top" wrapText="1"/>
    </xf>
    <xf numFmtId="14" fontId="2" fillId="4" borderId="2" xfId="0" applyNumberFormat="1" applyFont="1" applyFill="1" applyBorder="1" applyAlignment="1">
      <alignment horizontal="left" vertical="top" wrapText="1"/>
    </xf>
    <xf numFmtId="44" fontId="2" fillId="4" borderId="2" xfId="0" applyNumberFormat="1" applyFont="1" applyFill="1" applyBorder="1" applyAlignment="1">
      <alignment horizontal="left" vertical="top" wrapText="1"/>
    </xf>
    <xf numFmtId="44" fontId="7" fillId="4" borderId="20" xfId="0" applyNumberFormat="1" applyFont="1" applyFill="1" applyBorder="1" applyAlignment="1">
      <alignment vertical="top" wrapText="1"/>
    </xf>
    <xf numFmtId="14" fontId="3" fillId="4" borderId="1" xfId="0" applyNumberFormat="1" applyFont="1" applyFill="1" applyBorder="1" applyAlignment="1">
      <alignment vertical="top" wrapText="1"/>
    </xf>
    <xf numFmtId="44" fontId="7" fillId="4" borderId="23" xfId="0" applyNumberFormat="1" applyFont="1" applyFill="1" applyBorder="1" applyAlignment="1">
      <alignment vertical="top" wrapText="1"/>
    </xf>
    <xf numFmtId="44" fontId="5" fillId="7" borderId="26" xfId="0" applyNumberFormat="1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left" vertical="top" wrapText="1"/>
    </xf>
    <xf numFmtId="44" fontId="0" fillId="2" borderId="45" xfId="0" applyNumberFormat="1" applyFill="1" applyBorder="1" applyAlignment="1">
      <alignment horizontal="center" vertical="top" wrapText="1"/>
    </xf>
    <xf numFmtId="44" fontId="0" fillId="2" borderId="3" xfId="0" applyNumberFormat="1" applyFill="1" applyBorder="1" applyAlignment="1">
      <alignment horizontal="center" vertical="top" wrapText="1"/>
    </xf>
    <xf numFmtId="14" fontId="0" fillId="2" borderId="36" xfId="0" applyNumberFormat="1" applyFill="1" applyBorder="1" applyAlignment="1">
      <alignment horizontal="right" vertical="top" wrapText="1"/>
    </xf>
    <xf numFmtId="14" fontId="0" fillId="2" borderId="42" xfId="0" applyNumberFormat="1" applyFill="1" applyBorder="1" applyAlignment="1">
      <alignment horizontal="right" vertical="top" wrapText="1"/>
    </xf>
    <xf numFmtId="44" fontId="0" fillId="2" borderId="36" xfId="0" applyNumberFormat="1" applyFill="1" applyBorder="1" applyAlignment="1">
      <alignment horizontal="left" vertical="top" wrapText="1"/>
    </xf>
    <xf numFmtId="44" fontId="0" fillId="2" borderId="42" xfId="0" applyNumberFormat="1" applyFill="1" applyBorder="1" applyAlignment="1">
      <alignment horizontal="left" vertical="top" wrapText="1"/>
    </xf>
    <xf numFmtId="14" fontId="3" fillId="2" borderId="41" xfId="0" applyNumberFormat="1" applyFont="1" applyFill="1" applyBorder="1" applyAlignment="1">
      <alignment horizontal="center" vertical="top" wrapText="1"/>
    </xf>
    <xf numFmtId="14" fontId="3" fillId="2" borderId="44" xfId="0" applyNumberFormat="1" applyFont="1" applyFill="1" applyBorder="1" applyAlignment="1">
      <alignment horizontal="center" vertical="top" wrapText="1"/>
    </xf>
    <xf numFmtId="0" fontId="2" fillId="2" borderId="36" xfId="0" applyFont="1" applyFill="1" applyBorder="1" applyAlignment="1">
      <alignment horizontal="left" vertical="top" wrapText="1"/>
    </xf>
    <xf numFmtId="0" fontId="2" fillId="2" borderId="42" xfId="0" applyFont="1" applyFill="1" applyBorder="1" applyAlignment="1">
      <alignment horizontal="left" vertical="top" wrapText="1"/>
    </xf>
    <xf numFmtId="44" fontId="4" fillId="2" borderId="38" xfId="0" applyNumberFormat="1" applyFont="1" applyFill="1" applyBorder="1" applyAlignment="1">
      <alignment horizontal="left" vertical="top" wrapText="1"/>
    </xf>
    <xf numFmtId="44" fontId="4" fillId="2" borderId="43" xfId="0" applyNumberFormat="1" applyFont="1" applyFill="1" applyBorder="1" applyAlignment="1">
      <alignment horizontal="left" vertical="top" wrapText="1"/>
    </xf>
    <xf numFmtId="44" fontId="4" fillId="2" borderId="38" xfId="0" applyNumberFormat="1" applyFont="1" applyFill="1" applyBorder="1" applyAlignment="1">
      <alignment horizontal="center" vertical="top" wrapText="1"/>
    </xf>
    <xf numFmtId="44" fontId="4" fillId="2" borderId="43" xfId="0" applyNumberFormat="1" applyFont="1" applyFill="1" applyBorder="1" applyAlignment="1">
      <alignment horizontal="center" vertical="top" wrapText="1"/>
    </xf>
    <xf numFmtId="0" fontId="1" fillId="7" borderId="6" xfId="0" applyFont="1" applyFill="1" applyBorder="1" applyAlignment="1">
      <alignment horizontal="left" vertical="top" wrapText="1"/>
    </xf>
    <xf numFmtId="0" fontId="1" fillId="7" borderId="9" xfId="0" applyFont="1" applyFill="1" applyBorder="1" applyAlignment="1">
      <alignment horizontal="left" vertical="top" wrapText="1"/>
    </xf>
    <xf numFmtId="0" fontId="1" fillId="7" borderId="3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0" fontId="1" fillId="3" borderId="9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2" borderId="31" xfId="0" applyFont="1" applyFill="1" applyBorder="1" applyAlignment="1">
      <alignment horizontal="left" vertical="top" wrapText="1"/>
    </xf>
    <xf numFmtId="0" fontId="1" fillId="2" borderId="32" xfId="0" applyFont="1" applyFill="1" applyBorder="1" applyAlignment="1">
      <alignment horizontal="left" vertical="top" wrapText="1"/>
    </xf>
    <xf numFmtId="0" fontId="1" fillId="2" borderId="45" xfId="0" applyFont="1" applyFill="1" applyBorder="1" applyAlignment="1">
      <alignment horizontal="left" vertical="top" wrapText="1"/>
    </xf>
    <xf numFmtId="0" fontId="1" fillId="2" borderId="36" xfId="0" applyFont="1" applyFill="1" applyBorder="1" applyAlignment="1">
      <alignment horizontal="left" vertical="top" wrapText="1"/>
    </xf>
    <xf numFmtId="0" fontId="1" fillId="2" borderId="42" xfId="0" applyFont="1" applyFill="1" applyBorder="1" applyAlignment="1">
      <alignment horizontal="left" vertical="top" wrapText="1"/>
    </xf>
    <xf numFmtId="0" fontId="1" fillId="4" borderId="36" xfId="0" applyFont="1" applyFill="1" applyBorder="1" applyAlignment="1">
      <alignment horizontal="left" vertical="top" wrapText="1"/>
    </xf>
    <xf numFmtId="0" fontId="2" fillId="4" borderId="36" xfId="0" applyFont="1" applyFill="1" applyBorder="1" applyAlignment="1">
      <alignment horizontal="left" vertical="top" wrapText="1"/>
    </xf>
    <xf numFmtId="0" fontId="6" fillId="4" borderId="36" xfId="0" applyFont="1" applyFill="1" applyBorder="1" applyAlignment="1">
      <alignment horizontal="left" vertical="top" wrapText="1"/>
    </xf>
    <xf numFmtId="44" fontId="1" fillId="4" borderId="37" xfId="0" applyNumberFormat="1" applyFont="1" applyFill="1" applyBorder="1" applyAlignment="1">
      <alignment vertical="top" wrapText="1"/>
    </xf>
    <xf numFmtId="44" fontId="4" fillId="4" borderId="38" xfId="0" applyNumberFormat="1" applyFont="1" applyFill="1" applyBorder="1" applyAlignment="1">
      <alignment vertical="top" wrapText="1"/>
    </xf>
    <xf numFmtId="44" fontId="4" fillId="4" borderId="39" xfId="0" applyNumberFormat="1" applyFont="1" applyFill="1" applyBorder="1" applyAlignment="1">
      <alignment vertical="top" wrapText="1"/>
    </xf>
    <xf numFmtId="44" fontId="5" fillId="4" borderId="40" xfId="0" applyNumberFormat="1" applyFont="1" applyFill="1" applyBorder="1" applyAlignment="1">
      <alignment vertical="top" wrapText="1"/>
    </xf>
    <xf numFmtId="44" fontId="1" fillId="4" borderId="36" xfId="0" applyNumberFormat="1" applyFont="1" applyFill="1" applyBorder="1" applyAlignment="1">
      <alignment vertical="top" wrapText="1"/>
    </xf>
    <xf numFmtId="14" fontId="3" fillId="4" borderId="41" xfId="0" applyNumberFormat="1" applyFont="1" applyFill="1" applyBorder="1" applyAlignment="1">
      <alignment vertical="top" wrapText="1"/>
    </xf>
    <xf numFmtId="44" fontId="7" fillId="4" borderId="40" xfId="0" applyNumberFormat="1" applyFont="1" applyFill="1" applyBorder="1" applyAlignment="1">
      <alignment vertical="top" wrapText="1"/>
    </xf>
    <xf numFmtId="44" fontId="6" fillId="4" borderId="36" xfId="0" applyNumberFormat="1" applyFont="1" applyFill="1" applyBorder="1" applyAlignment="1">
      <alignment horizontal="left" vertical="top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3399"/>
      <color rgb="FFFED6F1"/>
      <color rgb="FF87F781"/>
      <color rgb="FFFFEE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it-IT"/>
              <a:t>Investimenti Pnrr Comune di Grosio</a:t>
            </a:r>
          </a:p>
          <a:p>
            <a:pPr>
              <a:defRPr/>
            </a:pPr>
            <a:r>
              <a:rPr lang="it-IT"/>
              <a:t>OPERE PUBBLICHE MISURA M4 Istruzione e Ricerca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0979546911474776"/>
          <c:y val="5.6672029312822218E-2"/>
          <c:w val="0.84819358595172045"/>
          <c:h val="0.84479671507783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'Foglio1 (2)'!$I$1</c:f>
              <c:strCache>
                <c:ptCount val="1"/>
                <c:pt idx="0">
                  <c:v> Importi Finanziati </c:v>
                </c:pt>
              </c:strCache>
            </c:strRef>
          </c:tx>
          <c:spPr>
            <a:solidFill>
              <a:srgbClr val="FED6F1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'Foglio1 (2)'!$G$2:$G$17</c15:sqref>
                  </c15:fullRef>
                </c:ext>
              </c:extLst>
              <c:f>'Foglio1 (2)'!$G$12:$G$17</c:f>
              <c:strCache>
                <c:ptCount val="6"/>
                <c:pt idx="0">
                  <c:v>INTERVENTI DI EFFICIENTAMENTO ENERGETICO PRESSO STABILI COMUNALI 2021</c:v>
                </c:pt>
                <c:pt idx="1">
                  <c:v>LAVORI DI EFFICIENTAMENTO ENERGETICO IMPIANTO DI ILLUMINAZIONE PUBBLICA DI PROPRIETA DEL COMUNE DI GROSIO ANNO 2022</c:v>
                </c:pt>
                <c:pt idx="2">
                  <c:v>LAVORI DI EFFICENTAMENTO ENERGETICO DEL MUNICIPIO</c:v>
                </c:pt>
                <c:pt idx="3">
                  <c:v>LAVORI DI REALIZZAZIONE ASILO NIDO IN COMUNE DI GROSIO</c:v>
                </c:pt>
                <c:pt idx="4">
                  <c:v>LAVORI DI REALIZZAZIONE NUOVA MENSA SCOLASTICA IN COMUNE DI GROSIO</c:v>
                </c:pt>
                <c:pt idx="5">
                  <c:v>LAVORI DI  DEMOLIZIONE E RICOSTRUZIONE DEL FABBRICATO ADIBITO A SCUOLA SECONDARIA DI PRIMO GRADO SITO IN GROSIO
FACENTE PARTE DELL'ISTITUTO COMPRENSIVO GROSIO-GROSOTTO-SONDALO ** FINANZIAMENTO PRINCIPALE PNRR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'Foglio1 (2)'!$I$2:$I$17</c15:sqref>
                  </c15:fullRef>
                </c:ext>
              </c:extLst>
              <c:f>'Foglio1 (2)'!$I$12:$I$17</c:f>
              <c:numCache>
                <c:formatCode>_("€"* #,##0.00_);_("€"* \(#,##0.00\);_("€"* "-"??_);_(@_)</c:formatCode>
                <c:ptCount val="6"/>
                <c:pt idx="0">
                  <c:v>100000</c:v>
                </c:pt>
                <c:pt idx="1">
                  <c:v>50000</c:v>
                </c:pt>
                <c:pt idx="2">
                  <c:v>100000</c:v>
                </c:pt>
                <c:pt idx="3">
                  <c:v>358800</c:v>
                </c:pt>
                <c:pt idx="4">
                  <c:v>750000</c:v>
                </c:pt>
                <c:pt idx="5">
                  <c:v>5400000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B5-49B1-B75E-E6A84772FE60}"/>
            </c:ext>
          </c:extLst>
        </c:ser>
        <c:ser>
          <c:idx val="1"/>
          <c:order val="1"/>
          <c:tx>
            <c:strRef>
              <c:f>'Foglio1 (2)'!$L$1</c:f>
              <c:strCache>
                <c:ptCount val="1"/>
                <c:pt idx="0">
                  <c:v> Contributo liquidato </c:v>
                </c:pt>
              </c:strCache>
            </c:strRef>
          </c:tx>
          <c:spPr>
            <a:solidFill>
              <a:srgbClr val="FF3399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'Foglio1 (2)'!$G$2:$G$17</c15:sqref>
                  </c15:fullRef>
                </c:ext>
              </c:extLst>
              <c:f>'Foglio1 (2)'!$G$12:$G$17</c:f>
              <c:strCache>
                <c:ptCount val="6"/>
                <c:pt idx="0">
                  <c:v>INTERVENTI DI EFFICIENTAMENTO ENERGETICO PRESSO STABILI COMUNALI 2021</c:v>
                </c:pt>
                <c:pt idx="1">
                  <c:v>LAVORI DI EFFICIENTAMENTO ENERGETICO IMPIANTO DI ILLUMINAZIONE PUBBLICA DI PROPRIETA DEL COMUNE DI GROSIO ANNO 2022</c:v>
                </c:pt>
                <c:pt idx="2">
                  <c:v>LAVORI DI EFFICENTAMENTO ENERGETICO DEL MUNICIPIO</c:v>
                </c:pt>
                <c:pt idx="3">
                  <c:v>LAVORI DI REALIZZAZIONE ASILO NIDO IN COMUNE DI GROSIO</c:v>
                </c:pt>
                <c:pt idx="4">
                  <c:v>LAVORI DI REALIZZAZIONE NUOVA MENSA SCOLASTICA IN COMUNE DI GROSIO</c:v>
                </c:pt>
                <c:pt idx="5">
                  <c:v>LAVORI DI  DEMOLIZIONE E RICOSTRUZIONE DEL FABBRICATO ADIBITO A SCUOLA SECONDARIA DI PRIMO GRADO SITO IN GROSIO
FACENTE PARTE DELL'ISTITUTO COMPRENSIVO GROSIO-GROSOTTO-SONDALO ** FINANZIAMENTO PRINCIPALE PNRR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'Foglio1 (2)'!$L$2:$L$17</c15:sqref>
                  </c15:fullRef>
                </c:ext>
              </c:extLst>
              <c:f>'Foglio1 (2)'!$L$12:$L$17</c:f>
              <c:numCache>
                <c:formatCode>_("€"* #,##0.00_);_("€"* \(#,##0.00\);_("€"* "-"??_);_(@_)</c:formatCode>
                <c:ptCount val="6"/>
                <c:pt idx="0">
                  <c:v>50000</c:v>
                </c:pt>
                <c:pt idx="1">
                  <c:v>50000</c:v>
                </c:pt>
                <c:pt idx="2">
                  <c:v>50000</c:v>
                </c:pt>
                <c:pt idx="3">
                  <c:v>313343</c:v>
                </c:pt>
                <c:pt idx="4">
                  <c:v>675000</c:v>
                </c:pt>
                <c:pt idx="5">
                  <c:v>2780000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B5-49B1-B75E-E6A84772F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466640"/>
        <c:axId val="453364192"/>
      </c:barChart>
      <c:catAx>
        <c:axId val="468466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05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53364192"/>
        <c:crosses val="autoZero"/>
        <c:auto val="1"/>
        <c:lblAlgn val="l"/>
        <c:lblOffset val="100"/>
        <c:noMultiLvlLbl val="0"/>
      </c:catAx>
      <c:valAx>
        <c:axId val="453364192"/>
        <c:scaling>
          <c:orientation val="minMax"/>
          <c:max val="5500000"/>
          <c:min val="0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68466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it-IT"/>
              <a:t>Investimenti Pnrr Comune di Grosio</a:t>
            </a:r>
          </a:p>
          <a:p>
            <a:pPr>
              <a:defRPr/>
            </a:pPr>
            <a:r>
              <a:rPr lang="it-IT"/>
              <a:t>OPERE PUBBLICHE MISURA M2 _ Rivoluzione</a:t>
            </a:r>
            <a:r>
              <a:rPr lang="it-IT" baseline="0"/>
              <a:t> Verde e transizione ecologica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0979548094385513"/>
          <c:y val="5.5254343921992036E-2"/>
          <c:w val="0.84819358595172045"/>
          <c:h val="0.84479671507783216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'Foglio1 (2)'!$I$1</c:f>
              <c:strCache>
                <c:ptCount val="1"/>
                <c:pt idx="0">
                  <c:v> Importi Finanziati 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'Foglio1 (2)'!$G$2:$G$17</c15:sqref>
                  </c15:fullRef>
                </c:ext>
              </c:extLst>
              <c:f>('Foglio1 (2)'!$G$8:$G$10,'Foglio1 (2)'!$G$15:$G$17)</c:f>
              <c:strCache>
                <c:ptCount val="6"/>
                <c:pt idx="0">
                  <c:v>Estensione dell'utilizzo dell'anagrafe nazionale digitale (ANPR) - Adesione allo Stato Civile digitale (ANSC) - Comuni (luglio 2024)</c:v>
                </c:pt>
                <c:pt idx="1">
                  <c:v>2.2.3 "Digitalizzazione delle procedure (SUAP e SUE)" - Enti Terzi - Comuni</c:v>
                </c:pt>
                <c:pt idx="2">
                  <c:v>2.2.3 – “Digitalizzazione delle procedure (SUAP &amp; SUE)” – Adeguamento delle piattaforme SUE - Comuni</c:v>
                </c:pt>
                <c:pt idx="3">
                  <c:v>LAVORI DI REALIZZAZIONE ASILO NIDO IN COMUNE DI GROSIO</c:v>
                </c:pt>
                <c:pt idx="4">
                  <c:v>LAVORI DI REALIZZAZIONE NUOVA MENSA SCOLASTICA IN COMUNE DI GROSIO</c:v>
                </c:pt>
                <c:pt idx="5">
                  <c:v>LAVORI DI  DEMOLIZIONE E RICOSTRUZIONE DEL FABBRICATO ADIBITO A SCUOLA SECONDARIA DI PRIMO GRADO SITO IN GROSIO
FACENTE PARTE DELL'ISTITUTO COMPRENSIVO GROSIO-GROSOTTO-SONDALO ** FINANZIAMENTO PRINCIPALE PNRR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'Foglio1 (2)'!$I$2:$I$17</c15:sqref>
                  </c15:fullRef>
                </c:ext>
              </c:extLst>
              <c:f>('Foglio1 (2)'!$I$8:$I$10,'Foglio1 (2)'!$I$15:$I$17)</c:f>
              <c:numCache>
                <c:formatCode>_("€"* #,##0.00_);_("€"* \(#,##0.00\);_("€"* "-"??_);_(@_)</c:formatCode>
                <c:ptCount val="6"/>
                <c:pt idx="0">
                  <c:v>6173.2</c:v>
                </c:pt>
                <c:pt idx="1">
                  <c:v>3245.49</c:v>
                </c:pt>
                <c:pt idx="2">
                  <c:v>0</c:v>
                </c:pt>
                <c:pt idx="3">
                  <c:v>358800</c:v>
                </c:pt>
                <c:pt idx="4">
                  <c:v>750000</c:v>
                </c:pt>
                <c:pt idx="5">
                  <c:v>5400000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11F-4275-97C7-C0A38A9BFC58}"/>
            </c:ext>
          </c:extLst>
        </c:ser>
        <c:ser>
          <c:idx val="3"/>
          <c:order val="1"/>
          <c:tx>
            <c:strRef>
              <c:f>'Foglio1 (2)'!$L$1</c:f>
              <c:strCache>
                <c:ptCount val="1"/>
                <c:pt idx="0">
                  <c:v> Contributo liquidato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'Foglio1 (2)'!$G$2:$G$17</c15:sqref>
                  </c15:fullRef>
                </c:ext>
              </c:extLst>
              <c:f>('Foglio1 (2)'!$G$8:$G$10,'Foglio1 (2)'!$G$15:$G$17)</c:f>
              <c:strCache>
                <c:ptCount val="6"/>
                <c:pt idx="0">
                  <c:v>Estensione dell'utilizzo dell'anagrafe nazionale digitale (ANPR) - Adesione allo Stato Civile digitale (ANSC) - Comuni (luglio 2024)</c:v>
                </c:pt>
                <c:pt idx="1">
                  <c:v>2.2.3 "Digitalizzazione delle procedure (SUAP e SUE)" - Enti Terzi - Comuni</c:v>
                </c:pt>
                <c:pt idx="2">
                  <c:v>2.2.3 – “Digitalizzazione delle procedure (SUAP &amp; SUE)” – Adeguamento delle piattaforme SUE - Comuni</c:v>
                </c:pt>
                <c:pt idx="3">
                  <c:v>LAVORI DI REALIZZAZIONE ASILO NIDO IN COMUNE DI GROSIO</c:v>
                </c:pt>
                <c:pt idx="4">
                  <c:v>LAVORI DI REALIZZAZIONE NUOVA MENSA SCOLASTICA IN COMUNE DI GROSIO</c:v>
                </c:pt>
                <c:pt idx="5">
                  <c:v>LAVORI DI  DEMOLIZIONE E RICOSTRUZIONE DEL FABBRICATO ADIBITO A SCUOLA SECONDARIA DI PRIMO GRADO SITO IN GROSIO
FACENTE PARTE DELL'ISTITUTO COMPRENSIVO GROSIO-GROSOTTO-SONDALO ** FINANZIAMENTO PRINCIPALE PNRR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'Foglio1 (2)'!$L$2:$L$17</c15:sqref>
                  </c15:fullRef>
                </c:ext>
              </c:extLst>
              <c:f>('Foglio1 (2)'!$L$8:$L$10,'Foglio1 (2)'!$L$15:$L$17)</c:f>
              <c:numCache>
                <c:formatCode>_("€"* #,##0.00_);_("€"* \(#,##0.00\);_("€"* "-"??_);_(@_)</c:formatCode>
                <c:ptCount val="6"/>
                <c:pt idx="0">
                  <c:v>0</c:v>
                </c:pt>
                <c:pt idx="3">
                  <c:v>313343</c:v>
                </c:pt>
                <c:pt idx="4">
                  <c:v>675000</c:v>
                </c:pt>
                <c:pt idx="5">
                  <c:v>2780000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11F-4275-97C7-C0A38A9BF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466640"/>
        <c:axId val="453364192"/>
        <c:extLst>
          <c:ext xmlns:c15="http://schemas.microsoft.com/office/drawing/2012/chart" uri="{02D57815-91ED-43cb-92C2-25804820EDAC}">
            <c15:filteredBa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'Foglio1 (2)'!$I$1</c15:sqref>
                        </c15:formulaRef>
                      </c:ext>
                    </c:extLst>
                    <c:strCache>
                      <c:ptCount val="1"/>
                      <c:pt idx="0">
                        <c:v> Importi Finanziati 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6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6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('Foglio1 (2)'!$G$11:$G$13,'Foglio1 (2)'!$G$14)</c15:sqref>
                        </c15:fullRef>
                        <c15:formulaRef>
                          <c15:sqref/>
                        </c15:formulaRef>
                      </c:ext>
                    </c:extLst>
                    <c:strCache>
                      <c:ptCount val="0"/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('Foglio1 (2)'!$I$11:$I$13,'Foglio1 (2)'!$I$14)</c15:sqref>
                        </c15:fullRef>
                        <c15:formulaRef>
                          <c15:sqref/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811F-4275-97C7-C0A38A9BFC58}"/>
                  </c:ext>
                </c:extLst>
              </c15:ser>
            </c15:filteredBarSeries>
            <c15:filteredBarSeries>
              <c15:ser>
                <c:idx val="1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'Foglio1 (2)'!$L$1</c15:sqref>
                        </c15:formulaRef>
                      </c:ext>
                    </c:extLst>
                    <c:strCache>
                      <c:ptCount val="1"/>
                      <c:pt idx="0">
                        <c:v> Contributo liquidato 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('Foglio1 (2)'!$G$11:$G$13,'Foglio1 (2)'!$G$14)</c15:sqref>
                        </c15:fullRef>
                        <c15:formulaRef>
                          <c15:sqref/>
                        </c15:formulaRef>
                      </c:ext>
                    </c:extLst>
                    <c:strCache>
                      <c:ptCount val="0"/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('Foglio1 (2)'!$L$11:$L$13,'Foglio1 (2)'!$L$14)</c15:sqref>
                        </c15:fullRef>
                        <c15:formulaRef>
                          <c15:sqref/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11F-4275-97C7-C0A38A9BFC58}"/>
                  </c:ext>
                </c:extLst>
              </c15:ser>
            </c15:filteredBarSeries>
          </c:ext>
        </c:extLst>
      </c:barChart>
      <c:catAx>
        <c:axId val="468466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05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53364192"/>
        <c:crosses val="autoZero"/>
        <c:auto val="1"/>
        <c:lblAlgn val="l"/>
        <c:lblOffset val="100"/>
        <c:noMultiLvlLbl val="0"/>
      </c:catAx>
      <c:valAx>
        <c:axId val="453364192"/>
        <c:scaling>
          <c:orientation val="minMax"/>
          <c:max val="150000"/>
          <c:min val="0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68466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it-IT"/>
              <a:t>Investimenti Pnrr Comune di Grosio</a:t>
            </a:r>
          </a:p>
          <a:p>
            <a:pPr>
              <a:defRPr/>
            </a:pPr>
            <a:r>
              <a:rPr lang="it-IT"/>
              <a:t>MISURA M1 _ Digitalizzazione,</a:t>
            </a:r>
            <a:r>
              <a:rPr lang="it-IT" baseline="0"/>
              <a:t> innovazione, competitività e cultura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0979548094385513"/>
          <c:y val="5.5254343921992036E-2"/>
          <c:w val="0.84819358595172045"/>
          <c:h val="0.84479671507783216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'Foglio1 (2)'!$I$1</c:f>
              <c:strCache>
                <c:ptCount val="1"/>
                <c:pt idx="0">
                  <c:v> Importi Finanziati 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'Foglio1 (2)'!$G$2:$G$17</c15:sqref>
                  </c15:fullRef>
                </c:ext>
              </c:extLst>
              <c:f>('Foglio1 (2)'!$G$2:$G$7,'Foglio1 (2)'!$G$15:$G$17)</c:f>
              <c:strCache>
                <c:ptCount val="9"/>
                <c:pt idx="0">
                  <c:v>INVESTIMENTO 1.2 ABILITAZIONE AL CLOUD PER LE PA LOCALI COMUNI (SETTEMBRE 2022)</c:v>
                </c:pt>
                <c:pt idx="1">
                  <c:v>PIATTAFORMA DIGITALE NAZIONALE DATI - COMUNI (OTTOBRE 2022)</c:v>
                </c:pt>
                <c:pt idx="2">
                  <c:v>ESPERIENZA DEL CITTADINO NEI SERVIZI PUBBLICI" COMUNI SETTEMBRE 2022”.</c:v>
                </c:pt>
                <c:pt idx="3">
                  <c:v>ADOZIONE PAGO PA</c:v>
                </c:pt>
                <c:pt idx="4">
                  <c:v>ADOZIONE APP IO".</c:v>
                </c:pt>
                <c:pt idx="5">
                  <c:v>PIATTAFORMA NOTIFICHE DIGITALI”COMUNI (SETTEMBRE 2022)</c:v>
                </c:pt>
                <c:pt idx="6">
                  <c:v>LAVORI DI REALIZZAZIONE ASILO NIDO IN COMUNE DI GROSIO</c:v>
                </c:pt>
                <c:pt idx="7">
                  <c:v>LAVORI DI REALIZZAZIONE NUOVA MENSA SCOLASTICA IN COMUNE DI GROSIO</c:v>
                </c:pt>
                <c:pt idx="8">
                  <c:v>LAVORI DI  DEMOLIZIONE E RICOSTRUZIONE DEL FABBRICATO ADIBITO A SCUOLA SECONDARIA DI PRIMO GRADO SITO IN GROSIO
FACENTE PARTE DELL'ISTITUTO COMPRENSIVO GROSIO-GROSOTTO-SONDALO ** FINANZIAMENTO PRINCIPALE PNRR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'Foglio1 (2)'!$I$2:$I$17</c15:sqref>
                  </c15:fullRef>
                </c:ext>
              </c:extLst>
              <c:f>('Foglio1 (2)'!$I$2:$I$7,'Foglio1 (2)'!$I$15:$I$17)</c:f>
              <c:numCache>
                <c:formatCode>_("€"* #,##0.00_);_("€"* \(#,##0.00\);_("€"* "-"??_);_(@_)</c:formatCode>
                <c:ptCount val="9"/>
                <c:pt idx="0">
                  <c:v>77897</c:v>
                </c:pt>
                <c:pt idx="1">
                  <c:v>10172</c:v>
                </c:pt>
                <c:pt idx="2">
                  <c:v>79922</c:v>
                </c:pt>
                <c:pt idx="3">
                  <c:v>3035</c:v>
                </c:pt>
                <c:pt idx="4">
                  <c:v>2430</c:v>
                </c:pt>
                <c:pt idx="5">
                  <c:v>23147</c:v>
                </c:pt>
                <c:pt idx="6">
                  <c:v>358800</c:v>
                </c:pt>
                <c:pt idx="7">
                  <c:v>750000</c:v>
                </c:pt>
                <c:pt idx="8">
                  <c:v>5400000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B-4578-9719-9B9B3D841E0A}"/>
            </c:ext>
          </c:extLst>
        </c:ser>
        <c:ser>
          <c:idx val="3"/>
          <c:order val="1"/>
          <c:tx>
            <c:strRef>
              <c:f>'Foglio1 (2)'!$L$1</c:f>
              <c:strCache>
                <c:ptCount val="1"/>
                <c:pt idx="0">
                  <c:v> Contributo liquidato 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'Foglio1 (2)'!$G$2:$G$17</c15:sqref>
                  </c15:fullRef>
                </c:ext>
              </c:extLst>
              <c:f>('Foglio1 (2)'!$G$2:$G$7,'Foglio1 (2)'!$G$15:$G$17)</c:f>
              <c:strCache>
                <c:ptCount val="9"/>
                <c:pt idx="0">
                  <c:v>INVESTIMENTO 1.2 ABILITAZIONE AL CLOUD PER LE PA LOCALI COMUNI (SETTEMBRE 2022)</c:v>
                </c:pt>
                <c:pt idx="1">
                  <c:v>PIATTAFORMA DIGITALE NAZIONALE DATI - COMUNI (OTTOBRE 2022)</c:v>
                </c:pt>
                <c:pt idx="2">
                  <c:v>ESPERIENZA DEL CITTADINO NEI SERVIZI PUBBLICI" COMUNI SETTEMBRE 2022”.</c:v>
                </c:pt>
                <c:pt idx="3">
                  <c:v>ADOZIONE PAGO PA</c:v>
                </c:pt>
                <c:pt idx="4">
                  <c:v>ADOZIONE APP IO".</c:v>
                </c:pt>
                <c:pt idx="5">
                  <c:v>PIATTAFORMA NOTIFICHE DIGITALI”COMUNI (SETTEMBRE 2022)</c:v>
                </c:pt>
                <c:pt idx="6">
                  <c:v>LAVORI DI REALIZZAZIONE ASILO NIDO IN COMUNE DI GROSIO</c:v>
                </c:pt>
                <c:pt idx="7">
                  <c:v>LAVORI DI REALIZZAZIONE NUOVA MENSA SCOLASTICA IN COMUNE DI GROSIO</c:v>
                </c:pt>
                <c:pt idx="8">
                  <c:v>LAVORI DI  DEMOLIZIONE E RICOSTRUZIONE DEL FABBRICATO ADIBITO A SCUOLA SECONDARIA DI PRIMO GRADO SITO IN GROSIO
FACENTE PARTE DELL'ISTITUTO COMPRENSIVO GROSIO-GROSOTTO-SONDALO ** FINANZIAMENTO PRINCIPALE PNRR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'Foglio1 (2)'!$L$2:$L$17</c15:sqref>
                  </c15:fullRef>
                </c:ext>
              </c:extLst>
              <c:f>('Foglio1 (2)'!$L$2:$L$7,'Foglio1 (2)'!$L$15:$L$17)</c:f>
              <c:numCache>
                <c:formatCode>_("€"* #,##0.00_);_("€"* \(#,##0.00\);_("€"* "-"??_);_(@_)</c:formatCode>
                <c:ptCount val="9"/>
                <c:pt idx="0">
                  <c:v>77897</c:v>
                </c:pt>
                <c:pt idx="1">
                  <c:v>10172</c:v>
                </c:pt>
                <c:pt idx="2">
                  <c:v>0</c:v>
                </c:pt>
                <c:pt idx="3">
                  <c:v>3035</c:v>
                </c:pt>
                <c:pt idx="4">
                  <c:v>2430</c:v>
                </c:pt>
                <c:pt idx="5">
                  <c:v>23147</c:v>
                </c:pt>
                <c:pt idx="6">
                  <c:v>313343</c:v>
                </c:pt>
                <c:pt idx="7">
                  <c:v>675000</c:v>
                </c:pt>
                <c:pt idx="8">
                  <c:v>2780000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6B-4578-9719-9B9B3D841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466640"/>
        <c:axId val="453364192"/>
        <c:extLst>
          <c:ext xmlns:c15="http://schemas.microsoft.com/office/drawing/2012/chart" uri="{02D57815-91ED-43cb-92C2-25804820EDAC}">
            <c15:filteredBa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'Foglio1 (2)'!$I$1</c15:sqref>
                        </c15:formulaRef>
                      </c:ext>
                    </c:extLst>
                    <c:strCache>
                      <c:ptCount val="1"/>
                      <c:pt idx="0">
                        <c:v> Importi Finanziati 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6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6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('Foglio1 (2)'!$G$11:$G$13,'Foglio1 (2)'!$G$14)</c15:sqref>
                        </c15:fullRef>
                        <c15:formulaRef>
                          <c15:sqref>('Foglio1 (2)'!$G$11:$G$13,'Foglio1 (2)'!$G$14)</c15:sqref>
                        </c15:formulaRef>
                      </c:ext>
                    </c:extLst>
                    <c:strCache>
                      <c:ptCount val="4"/>
                      <c:pt idx="0">
                        <c:v>OPERE DI EFFICIENTAMENTO ENERGETICO DELLE LAMPADE DI ILLUMINAZIONE DEL CAMPO SPORTIVO DI PROPRIETÀ DEL COMUNE DI GROSIO</c:v>
                      </c:pt>
                      <c:pt idx="1">
                        <c:v>INTERVENTI DI EFFICIENTAMENTO ENERGETICO PRESSO STABILI COMUNALI 2021</c:v>
                      </c:pt>
                      <c:pt idx="2">
                        <c:v>LAVORI DI EFFICIENTAMENTO ENERGETICO IMPIANTO DI ILLUMINAZIONE PUBBLICA DI PROPRIETA DEL COMUNE DI GROSIO ANNO 2022</c:v>
                      </c:pt>
                      <c:pt idx="3">
                        <c:v>LAVORI DI EFFICENTAMENTO ENERGETICO DEL MUNICIPIO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('Foglio1 (2)'!$I$11:$I$13,'Foglio1 (2)'!$I$14)</c15:sqref>
                        </c15:fullRef>
                        <c15:formulaRef>
                          <c15:sqref>('Foglio1 (2)'!$I$11:$I$13,'Foglio1 (2)'!$I$14)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4"/>
                      <c:pt idx="0">
                        <c:v>50000</c:v>
                      </c:pt>
                      <c:pt idx="1">
                        <c:v>100000</c:v>
                      </c:pt>
                      <c:pt idx="2">
                        <c:v>50000</c:v>
                      </c:pt>
                      <c:pt idx="3">
                        <c:v>100000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666B-4578-9719-9B9B3D841E0A}"/>
                  </c:ext>
                </c:extLst>
              </c15:ser>
            </c15:filteredBarSeries>
            <c15:filteredBarSeries>
              <c15:ser>
                <c:idx val="1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'Foglio1 (2)'!$L$1</c15:sqref>
                        </c15:formulaRef>
                      </c:ext>
                    </c:extLst>
                    <c:strCache>
                      <c:ptCount val="1"/>
                      <c:pt idx="0">
                        <c:v> Contributo liquidato 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('Foglio1 (2)'!$G$11:$G$13,'Foglio1 (2)'!$G$14)</c15:sqref>
                        </c15:fullRef>
                        <c15:formulaRef>
                          <c15:sqref>('Foglio1 (2)'!$G$11:$G$13,'Foglio1 (2)'!$G$14)</c15:sqref>
                        </c15:formulaRef>
                      </c:ext>
                    </c:extLst>
                    <c:strCache>
                      <c:ptCount val="4"/>
                      <c:pt idx="0">
                        <c:v>OPERE DI EFFICIENTAMENTO ENERGETICO DELLE LAMPADE DI ILLUMINAZIONE DEL CAMPO SPORTIVO DI PROPRIETÀ DEL COMUNE DI GROSIO</c:v>
                      </c:pt>
                      <c:pt idx="1">
                        <c:v>INTERVENTI DI EFFICIENTAMENTO ENERGETICO PRESSO STABILI COMUNALI 2021</c:v>
                      </c:pt>
                      <c:pt idx="2">
                        <c:v>LAVORI DI EFFICIENTAMENTO ENERGETICO IMPIANTO DI ILLUMINAZIONE PUBBLICA DI PROPRIETA DEL COMUNE DI GROSIO ANNO 2022</c:v>
                      </c:pt>
                      <c:pt idx="3">
                        <c:v>LAVORI DI EFFICENTAMENTO ENERGETICO DEL MUNICIPIO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('Foglio1 (2)'!$L$11:$L$13,'Foglio1 (2)'!$L$14)</c15:sqref>
                        </c15:fullRef>
                        <c15:formulaRef>
                          <c15:sqref>('Foglio1 (2)'!$L$11:$L$13,'Foglio1 (2)'!$L$14)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4"/>
                      <c:pt idx="0">
                        <c:v>50000</c:v>
                      </c:pt>
                      <c:pt idx="1">
                        <c:v>50000</c:v>
                      </c:pt>
                      <c:pt idx="2">
                        <c:v>50000</c:v>
                      </c:pt>
                      <c:pt idx="3">
                        <c:v>50000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66B-4578-9719-9B9B3D841E0A}"/>
                  </c:ext>
                </c:extLst>
              </c15:ser>
            </c15:filteredBarSeries>
          </c:ext>
        </c:extLst>
      </c:barChart>
      <c:catAx>
        <c:axId val="468466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05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53364192"/>
        <c:crosses val="autoZero"/>
        <c:auto val="1"/>
        <c:lblAlgn val="l"/>
        <c:lblOffset val="100"/>
        <c:noMultiLvlLbl val="0"/>
      </c:catAx>
      <c:valAx>
        <c:axId val="45336419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68466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2</xdr:row>
      <xdr:rowOff>76200</xdr:rowOff>
    </xdr:from>
    <xdr:to>
      <xdr:col>32</xdr:col>
      <xdr:colOff>598714</xdr:colOff>
      <xdr:row>49</xdr:row>
      <xdr:rowOff>80964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EEDA7B9-6343-4703-BB88-6F32107DEA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571500</xdr:colOff>
      <xdr:row>51</xdr:row>
      <xdr:rowOff>163286</xdr:rowOff>
    </xdr:from>
    <xdr:to>
      <xdr:col>33</xdr:col>
      <xdr:colOff>43543</xdr:colOff>
      <xdr:row>98</xdr:row>
      <xdr:rowOff>168050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4A65066-E53C-435B-8349-6F7E26122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544287</xdr:colOff>
      <xdr:row>101</xdr:row>
      <xdr:rowOff>27214</xdr:rowOff>
    </xdr:from>
    <xdr:to>
      <xdr:col>33</xdr:col>
      <xdr:colOff>16330</xdr:colOff>
      <xdr:row>148</xdr:row>
      <xdr:rowOff>31978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256E4BE-377F-4779-BAB5-82016DD68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D5F7D-1F5A-4F46-9A74-668396603607}">
  <sheetPr>
    <pageSetUpPr fitToPage="1"/>
  </sheetPr>
  <dimension ref="A1:Q24"/>
  <sheetViews>
    <sheetView tabSelected="1" zoomScale="85" zoomScaleNormal="85" workbookViewId="0">
      <selection activeCell="Q18" sqref="A1:Q18"/>
    </sheetView>
  </sheetViews>
  <sheetFormatPr defaultRowHeight="15" x14ac:dyDescent="0.25"/>
  <cols>
    <col min="1" max="1" width="31.5703125" style="3" customWidth="1"/>
    <col min="2" max="2" width="12.5703125" style="2" customWidth="1"/>
    <col min="3" max="3" width="12.140625" style="2" customWidth="1"/>
    <col min="4" max="4" width="46.28515625" customWidth="1"/>
    <col min="5" max="5" width="16.5703125" bestFit="1" customWidth="1"/>
    <col min="6" max="6" width="16.28515625" customWidth="1"/>
    <col min="7" max="7" width="47.28515625" customWidth="1"/>
    <col min="8" max="8" width="14.7109375" style="1" bestFit="1" customWidth="1"/>
    <col min="9" max="11" width="14.7109375" style="4" customWidth="1"/>
    <col min="12" max="12" width="27.7109375" style="12" customWidth="1"/>
    <col min="13" max="13" width="24.85546875" style="1" customWidth="1"/>
    <col min="14" max="14" width="30.28515625" style="1" customWidth="1"/>
    <col min="15" max="15" width="34.85546875" style="1" bestFit="1" customWidth="1"/>
    <col min="16" max="16" width="14.42578125" style="4" bestFit="1" customWidth="1"/>
    <col min="17" max="17" width="27.7109375" style="12" customWidth="1"/>
  </cols>
  <sheetData>
    <row r="1" spans="1:17" s="9" customFormat="1" ht="45.75" thickBot="1" x14ac:dyDescent="0.3">
      <c r="A1" s="7" t="s">
        <v>37</v>
      </c>
      <c r="B1" s="8" t="s">
        <v>38</v>
      </c>
      <c r="C1" s="8" t="s">
        <v>39</v>
      </c>
      <c r="D1" s="8" t="s">
        <v>48</v>
      </c>
      <c r="E1" s="8" t="s">
        <v>50</v>
      </c>
      <c r="F1" s="10" t="s">
        <v>59</v>
      </c>
      <c r="G1" s="10" t="s">
        <v>49</v>
      </c>
      <c r="H1" s="13" t="s">
        <v>51</v>
      </c>
      <c r="I1" s="5" t="s">
        <v>52</v>
      </c>
      <c r="J1" s="15" t="s">
        <v>58</v>
      </c>
      <c r="K1" s="15" t="s">
        <v>78</v>
      </c>
      <c r="L1" s="14" t="s">
        <v>54</v>
      </c>
      <c r="M1" s="11" t="s">
        <v>36</v>
      </c>
      <c r="N1" s="5" t="s">
        <v>35</v>
      </c>
      <c r="O1" s="5" t="s">
        <v>34</v>
      </c>
      <c r="P1" s="6" t="s">
        <v>33</v>
      </c>
      <c r="Q1" s="82" t="s">
        <v>68</v>
      </c>
    </row>
    <row r="2" spans="1:17" s="110" customFormat="1" ht="47.25" customHeight="1" x14ac:dyDescent="0.25">
      <c r="A2" s="165" t="s">
        <v>32</v>
      </c>
      <c r="B2" s="99" t="s">
        <v>40</v>
      </c>
      <c r="C2" s="99" t="s">
        <v>43</v>
      </c>
      <c r="D2" s="100" t="s">
        <v>27</v>
      </c>
      <c r="E2" s="100" t="s">
        <v>26</v>
      </c>
      <c r="F2" s="100"/>
      <c r="G2" s="101" t="s">
        <v>25</v>
      </c>
      <c r="H2" s="102">
        <v>77897</v>
      </c>
      <c r="I2" s="103">
        <v>77897</v>
      </c>
      <c r="J2" s="104">
        <v>77897</v>
      </c>
      <c r="K2" s="104">
        <v>36600</v>
      </c>
      <c r="L2" s="149">
        <v>77897</v>
      </c>
      <c r="M2" s="105" t="s">
        <v>18</v>
      </c>
      <c r="N2" s="106">
        <v>46112</v>
      </c>
      <c r="O2" s="107" t="s">
        <v>90</v>
      </c>
      <c r="P2" s="108">
        <v>45580</v>
      </c>
      <c r="Q2" s="109" t="s">
        <v>69</v>
      </c>
    </row>
    <row r="3" spans="1:17" s="110" customFormat="1" ht="47.25" customHeight="1" x14ac:dyDescent="0.25">
      <c r="A3" s="166"/>
      <c r="B3" s="111" t="s">
        <v>40</v>
      </c>
      <c r="C3" s="111" t="s">
        <v>53</v>
      </c>
      <c r="D3" s="112" t="s">
        <v>30</v>
      </c>
      <c r="E3" s="112" t="s">
        <v>31</v>
      </c>
      <c r="F3" s="112"/>
      <c r="G3" s="113" t="s">
        <v>30</v>
      </c>
      <c r="H3" s="114">
        <v>10172</v>
      </c>
      <c r="I3" s="115">
        <v>10172</v>
      </c>
      <c r="J3" s="116">
        <v>10172</v>
      </c>
      <c r="K3" s="116">
        <v>4575</v>
      </c>
      <c r="L3" s="117">
        <v>10172</v>
      </c>
      <c r="M3" s="118" t="s">
        <v>18</v>
      </c>
      <c r="N3" s="119">
        <v>46112</v>
      </c>
      <c r="O3" s="120" t="s">
        <v>92</v>
      </c>
      <c r="P3" s="121">
        <v>45252</v>
      </c>
      <c r="Q3" s="122" t="s">
        <v>70</v>
      </c>
    </row>
    <row r="4" spans="1:17" s="110" customFormat="1" ht="47.25" customHeight="1" x14ac:dyDescent="0.25">
      <c r="A4" s="166"/>
      <c r="B4" s="111" t="s">
        <v>40</v>
      </c>
      <c r="C4" s="69" t="s">
        <v>42</v>
      </c>
      <c r="D4" s="70" t="s">
        <v>28</v>
      </c>
      <c r="E4" s="70" t="s">
        <v>29</v>
      </c>
      <c r="F4" s="70"/>
      <c r="G4" s="71" t="s">
        <v>28</v>
      </c>
      <c r="H4" s="72">
        <v>79922</v>
      </c>
      <c r="I4" s="73">
        <v>79922</v>
      </c>
      <c r="J4" s="74">
        <v>79922</v>
      </c>
      <c r="K4" s="74">
        <f>19243.01+10919</f>
        <v>30162.01</v>
      </c>
      <c r="L4" s="75" t="s">
        <v>55</v>
      </c>
      <c r="M4" s="76" t="s">
        <v>18</v>
      </c>
      <c r="N4" s="98">
        <v>46112</v>
      </c>
      <c r="O4" s="80" t="s">
        <v>99</v>
      </c>
      <c r="P4" s="81"/>
      <c r="Q4" s="146" t="s">
        <v>71</v>
      </c>
    </row>
    <row r="5" spans="1:17" s="110" customFormat="1" ht="63.75" customHeight="1" x14ac:dyDescent="0.25">
      <c r="A5" s="166"/>
      <c r="B5" s="111" t="s">
        <v>40</v>
      </c>
      <c r="C5" s="111" t="s">
        <v>45</v>
      </c>
      <c r="D5" s="112" t="s">
        <v>19</v>
      </c>
      <c r="E5" s="112" t="s">
        <v>20</v>
      </c>
      <c r="F5" s="112"/>
      <c r="G5" s="113" t="s">
        <v>19</v>
      </c>
      <c r="H5" s="114">
        <v>3035</v>
      </c>
      <c r="I5" s="115">
        <v>3035</v>
      </c>
      <c r="J5" s="116">
        <v>3035</v>
      </c>
      <c r="K5" s="116">
        <v>2415.6</v>
      </c>
      <c r="L5" s="117">
        <v>3035</v>
      </c>
      <c r="M5" s="118" t="s">
        <v>18</v>
      </c>
      <c r="N5" s="119">
        <v>46112</v>
      </c>
      <c r="O5" s="120" t="s">
        <v>91</v>
      </c>
      <c r="P5" s="121">
        <v>45351</v>
      </c>
      <c r="Q5" s="122" t="s">
        <v>72</v>
      </c>
    </row>
    <row r="6" spans="1:17" s="110" customFormat="1" ht="47.25" customHeight="1" x14ac:dyDescent="0.25">
      <c r="A6" s="166"/>
      <c r="B6" s="111" t="s">
        <v>40</v>
      </c>
      <c r="C6" s="111" t="s">
        <v>45</v>
      </c>
      <c r="D6" s="112" t="s">
        <v>21</v>
      </c>
      <c r="E6" s="112" t="s">
        <v>22</v>
      </c>
      <c r="F6" s="112"/>
      <c r="G6" s="113" t="s">
        <v>21</v>
      </c>
      <c r="H6" s="114">
        <v>2430</v>
      </c>
      <c r="I6" s="115">
        <v>2430</v>
      </c>
      <c r="J6" s="116">
        <v>2430</v>
      </c>
      <c r="K6" s="116">
        <v>1680</v>
      </c>
      <c r="L6" s="117">
        <v>2430</v>
      </c>
      <c r="M6" s="118" t="s">
        <v>18</v>
      </c>
      <c r="N6" s="119">
        <v>46112</v>
      </c>
      <c r="O6" s="120" t="s">
        <v>90</v>
      </c>
      <c r="P6" s="123">
        <v>45370</v>
      </c>
      <c r="Q6" s="122" t="s">
        <v>73</v>
      </c>
    </row>
    <row r="7" spans="1:17" s="110" customFormat="1" ht="47.25" customHeight="1" x14ac:dyDescent="0.25">
      <c r="A7" s="166"/>
      <c r="B7" s="124" t="s">
        <v>40</v>
      </c>
      <c r="C7" s="124" t="s">
        <v>44</v>
      </c>
      <c r="D7" s="125" t="s">
        <v>23</v>
      </c>
      <c r="E7" s="125" t="s">
        <v>24</v>
      </c>
      <c r="F7" s="125"/>
      <c r="G7" s="126" t="s">
        <v>23</v>
      </c>
      <c r="H7" s="127">
        <v>23147</v>
      </c>
      <c r="I7" s="128">
        <v>23147</v>
      </c>
      <c r="J7" s="129">
        <v>23147</v>
      </c>
      <c r="K7" s="129">
        <v>8450.94</v>
      </c>
      <c r="L7" s="130">
        <v>23147</v>
      </c>
      <c r="M7" s="131" t="s">
        <v>18</v>
      </c>
      <c r="N7" s="119">
        <v>46112</v>
      </c>
      <c r="O7" s="132" t="s">
        <v>90</v>
      </c>
      <c r="P7" s="133">
        <v>45401</v>
      </c>
      <c r="Q7" s="134" t="s">
        <v>94</v>
      </c>
    </row>
    <row r="8" spans="1:17" s="110" customFormat="1" ht="47.25" customHeight="1" x14ac:dyDescent="0.25">
      <c r="A8" s="166"/>
      <c r="B8" s="124" t="s">
        <v>40</v>
      </c>
      <c r="C8" s="69" t="s">
        <v>88</v>
      </c>
      <c r="D8" s="70" t="s">
        <v>89</v>
      </c>
      <c r="E8" s="70" t="s">
        <v>24</v>
      </c>
      <c r="F8" s="70"/>
      <c r="G8" s="71" t="s">
        <v>93</v>
      </c>
      <c r="H8" s="72">
        <v>6173.2</v>
      </c>
      <c r="I8" s="73">
        <v>6173.2</v>
      </c>
      <c r="J8" s="74">
        <v>6173.2</v>
      </c>
      <c r="K8" s="74">
        <v>6173.2</v>
      </c>
      <c r="L8" s="75" t="s">
        <v>98</v>
      </c>
      <c r="M8" s="76" t="s">
        <v>18</v>
      </c>
      <c r="N8" s="98">
        <v>46112</v>
      </c>
      <c r="O8" s="80" t="s">
        <v>99</v>
      </c>
      <c r="P8" s="81">
        <v>45932</v>
      </c>
      <c r="Q8" s="146" t="s">
        <v>74</v>
      </c>
    </row>
    <row r="9" spans="1:17" s="110" customFormat="1" ht="47.25" customHeight="1" x14ac:dyDescent="0.25">
      <c r="A9" s="166"/>
      <c r="B9" s="124" t="s">
        <v>40</v>
      </c>
      <c r="C9" s="176" t="s">
        <v>100</v>
      </c>
      <c r="D9" s="177" t="s">
        <v>101</v>
      </c>
      <c r="E9" s="177" t="s">
        <v>102</v>
      </c>
      <c r="F9" s="177"/>
      <c r="G9" s="178" t="s">
        <v>103</v>
      </c>
      <c r="H9" s="179">
        <v>3245.49</v>
      </c>
      <c r="I9" s="180">
        <v>3245.49</v>
      </c>
      <c r="J9" s="181">
        <v>3245.49</v>
      </c>
      <c r="K9" s="181">
        <v>3245.49</v>
      </c>
      <c r="L9" s="182"/>
      <c r="M9" s="183" t="s">
        <v>18</v>
      </c>
      <c r="N9" s="98">
        <v>46053</v>
      </c>
      <c r="O9" s="186" t="s">
        <v>104</v>
      </c>
      <c r="P9" s="184" t="s">
        <v>105</v>
      </c>
      <c r="Q9" s="185" t="s">
        <v>106</v>
      </c>
    </row>
    <row r="10" spans="1:17" s="110" customFormat="1" ht="75.75" customHeight="1" thickBot="1" x14ac:dyDescent="0.3">
      <c r="A10" s="167"/>
      <c r="B10" s="135" t="s">
        <v>40</v>
      </c>
      <c r="C10" s="136" t="s">
        <v>100</v>
      </c>
      <c r="D10" s="137" t="s">
        <v>107</v>
      </c>
      <c r="E10" s="137" t="s">
        <v>108</v>
      </c>
      <c r="F10" s="137"/>
      <c r="G10" s="138" t="s">
        <v>107</v>
      </c>
      <c r="H10" s="139">
        <v>8276.27</v>
      </c>
      <c r="I10" s="140">
        <v>0</v>
      </c>
      <c r="J10" s="141">
        <v>0</v>
      </c>
      <c r="K10" s="141">
        <v>0</v>
      </c>
      <c r="L10" s="142"/>
      <c r="M10" s="143" t="s">
        <v>18</v>
      </c>
      <c r="N10" s="144">
        <v>46112</v>
      </c>
      <c r="O10" s="145" t="s">
        <v>109</v>
      </c>
      <c r="P10" s="147"/>
      <c r="Q10" s="148" t="s">
        <v>110</v>
      </c>
    </row>
    <row r="11" spans="1:17" s="16" customFormat="1" ht="60.75" customHeight="1" x14ac:dyDescent="0.25">
      <c r="A11" s="168" t="s">
        <v>17</v>
      </c>
      <c r="B11" s="41" t="s">
        <v>41</v>
      </c>
      <c r="C11" s="41" t="s">
        <v>46</v>
      </c>
      <c r="D11" s="42" t="s">
        <v>9</v>
      </c>
      <c r="E11" s="42" t="s">
        <v>16</v>
      </c>
      <c r="F11" s="42" t="s">
        <v>61</v>
      </c>
      <c r="G11" s="43" t="s">
        <v>15</v>
      </c>
      <c r="H11" s="44">
        <v>50000</v>
      </c>
      <c r="I11" s="45">
        <v>50000</v>
      </c>
      <c r="J11" s="46">
        <v>64000</v>
      </c>
      <c r="K11" s="46">
        <v>47133.08</v>
      </c>
      <c r="L11" s="47">
        <v>50000</v>
      </c>
      <c r="M11" s="48" t="s">
        <v>8</v>
      </c>
      <c r="N11" s="49">
        <v>44561</v>
      </c>
      <c r="O11" s="48" t="s">
        <v>12</v>
      </c>
      <c r="P11" s="50"/>
      <c r="Q11" s="85" t="s">
        <v>77</v>
      </c>
    </row>
    <row r="12" spans="1:17" s="16" customFormat="1" ht="60.75" customHeight="1" x14ac:dyDescent="0.25">
      <c r="A12" s="169"/>
      <c r="B12" s="51" t="s">
        <v>41</v>
      </c>
      <c r="C12" s="51" t="s">
        <v>46</v>
      </c>
      <c r="D12" s="52" t="s">
        <v>9</v>
      </c>
      <c r="E12" s="52" t="s">
        <v>14</v>
      </c>
      <c r="F12" s="52" t="s">
        <v>62</v>
      </c>
      <c r="G12" s="53" t="s">
        <v>13</v>
      </c>
      <c r="H12" s="54">
        <v>100000</v>
      </c>
      <c r="I12" s="55">
        <v>100000</v>
      </c>
      <c r="J12" s="56">
        <v>100000</v>
      </c>
      <c r="K12" s="56">
        <v>97865.279999999999</v>
      </c>
      <c r="L12" s="57">
        <v>50000</v>
      </c>
      <c r="M12" s="58" t="s">
        <v>8</v>
      </c>
      <c r="N12" s="59">
        <v>44926</v>
      </c>
      <c r="O12" s="58" t="s">
        <v>12</v>
      </c>
      <c r="P12" s="60"/>
      <c r="Q12" s="83" t="s">
        <v>77</v>
      </c>
    </row>
    <row r="13" spans="1:17" s="16" customFormat="1" ht="60.75" customHeight="1" x14ac:dyDescent="0.25">
      <c r="A13" s="169"/>
      <c r="B13" s="51" t="s">
        <v>41</v>
      </c>
      <c r="C13" s="51" t="s">
        <v>46</v>
      </c>
      <c r="D13" s="52" t="s">
        <v>9</v>
      </c>
      <c r="E13" s="52" t="s">
        <v>11</v>
      </c>
      <c r="F13" s="52" t="s">
        <v>63</v>
      </c>
      <c r="G13" s="53" t="s">
        <v>10</v>
      </c>
      <c r="H13" s="54">
        <v>50000</v>
      </c>
      <c r="I13" s="55">
        <v>50000</v>
      </c>
      <c r="J13" s="56">
        <v>50000</v>
      </c>
      <c r="K13" s="56">
        <v>39325.410000000003</v>
      </c>
      <c r="L13" s="57">
        <v>50000</v>
      </c>
      <c r="M13" s="58" t="s">
        <v>8</v>
      </c>
      <c r="N13" s="59">
        <v>45291</v>
      </c>
      <c r="O13" s="58" t="s">
        <v>12</v>
      </c>
      <c r="P13" s="60"/>
      <c r="Q13" s="83" t="s">
        <v>77</v>
      </c>
    </row>
    <row r="14" spans="1:17" s="16" customFormat="1" ht="60.75" customHeight="1" thickBot="1" x14ac:dyDescent="0.3">
      <c r="A14" s="170"/>
      <c r="B14" s="61" t="s">
        <v>41</v>
      </c>
      <c r="C14" s="61" t="s">
        <v>46</v>
      </c>
      <c r="D14" s="62" t="s">
        <v>9</v>
      </c>
      <c r="E14" s="62" t="s">
        <v>64</v>
      </c>
      <c r="F14" s="62" t="s">
        <v>66</v>
      </c>
      <c r="G14" s="63" t="s">
        <v>65</v>
      </c>
      <c r="H14" s="64">
        <v>100000</v>
      </c>
      <c r="I14" s="65">
        <v>100000</v>
      </c>
      <c r="J14" s="66">
        <v>0</v>
      </c>
      <c r="K14" s="66">
        <v>0</v>
      </c>
      <c r="L14" s="67">
        <v>50000</v>
      </c>
      <c r="M14" s="78" t="s">
        <v>8</v>
      </c>
      <c r="N14" s="79">
        <v>45657</v>
      </c>
      <c r="O14" s="78" t="s">
        <v>12</v>
      </c>
      <c r="P14" s="68"/>
      <c r="Q14" s="84" t="s">
        <v>77</v>
      </c>
    </row>
    <row r="15" spans="1:17" s="16" customFormat="1" ht="63" customHeight="1" x14ac:dyDescent="0.25">
      <c r="A15" s="171" t="s">
        <v>7</v>
      </c>
      <c r="B15" s="17" t="s">
        <v>40</v>
      </c>
      <c r="C15" s="17" t="s">
        <v>47</v>
      </c>
      <c r="D15" s="18" t="s">
        <v>3</v>
      </c>
      <c r="E15" s="18" t="s">
        <v>2</v>
      </c>
      <c r="F15" s="18" t="s">
        <v>60</v>
      </c>
      <c r="G15" s="19" t="s">
        <v>1</v>
      </c>
      <c r="H15" s="20">
        <v>358800</v>
      </c>
      <c r="I15" s="21">
        <v>358800</v>
      </c>
      <c r="J15" s="22">
        <v>485000</v>
      </c>
      <c r="K15" s="22">
        <v>425947.02</v>
      </c>
      <c r="L15" s="23">
        <f>71760+35880+205703</f>
        <v>313343</v>
      </c>
      <c r="M15" s="24" t="s">
        <v>0</v>
      </c>
      <c r="N15" s="25">
        <v>46142</v>
      </c>
      <c r="O15" s="24" t="s">
        <v>111</v>
      </c>
      <c r="P15" s="26"/>
      <c r="Q15" s="85" t="s">
        <v>75</v>
      </c>
    </row>
    <row r="16" spans="1:17" s="16" customFormat="1" ht="63" customHeight="1" x14ac:dyDescent="0.25">
      <c r="A16" s="172"/>
      <c r="B16" s="27" t="s">
        <v>40</v>
      </c>
      <c r="C16" s="27" t="s">
        <v>43</v>
      </c>
      <c r="D16" s="28" t="s">
        <v>6</v>
      </c>
      <c r="E16" s="28" t="s">
        <v>5</v>
      </c>
      <c r="F16" s="28" t="s">
        <v>67</v>
      </c>
      <c r="G16" s="29" t="s">
        <v>4</v>
      </c>
      <c r="H16" s="30">
        <v>750000</v>
      </c>
      <c r="I16" s="31">
        <v>750000</v>
      </c>
      <c r="J16" s="32">
        <v>1050000</v>
      </c>
      <c r="K16" s="32">
        <v>102510.28</v>
      </c>
      <c r="L16" s="33">
        <f>75000+150000+450000</f>
        <v>675000</v>
      </c>
      <c r="M16" s="34" t="s">
        <v>0</v>
      </c>
      <c r="N16" s="35">
        <v>46387</v>
      </c>
      <c r="O16" s="34" t="s">
        <v>112</v>
      </c>
      <c r="P16" s="36"/>
      <c r="Q16" s="83" t="s">
        <v>76</v>
      </c>
    </row>
    <row r="17" spans="1:17" s="16" customFormat="1" ht="63.75" customHeight="1" x14ac:dyDescent="0.25">
      <c r="A17" s="173"/>
      <c r="B17" s="174" t="s">
        <v>40</v>
      </c>
      <c r="C17" s="174" t="s">
        <v>56</v>
      </c>
      <c r="D17" s="159" t="str">
        <f>UPPER(D15)</f>
        <v>PIANO PER ASILI NIDO E SCUOLE DELL’INFANZIA E SERVIZI DI EDUCAZIONE E CURA PER LA PRIMA INFANZIA</v>
      </c>
      <c r="E17" s="159" t="s">
        <v>57</v>
      </c>
      <c r="F17" s="159" t="s">
        <v>95</v>
      </c>
      <c r="G17" s="29" t="s">
        <v>96</v>
      </c>
      <c r="H17" s="30">
        <v>5400000</v>
      </c>
      <c r="I17" s="31">
        <v>5400000</v>
      </c>
      <c r="J17" s="161">
        <f>H17+H18</f>
        <v>5940000</v>
      </c>
      <c r="K17" s="163">
        <v>0</v>
      </c>
      <c r="L17" s="33">
        <f>540000+1080000+760000+400000</f>
        <v>2780000</v>
      </c>
      <c r="M17" s="151" t="s">
        <v>0</v>
      </c>
      <c r="N17" s="153">
        <v>46203</v>
      </c>
      <c r="O17" s="155" t="s">
        <v>113</v>
      </c>
      <c r="P17" s="157"/>
      <c r="Q17" s="83"/>
    </row>
    <row r="18" spans="1:17" s="16" customFormat="1" ht="63.75" customHeight="1" thickBot="1" x14ac:dyDescent="0.3">
      <c r="A18" s="150"/>
      <c r="B18" s="175"/>
      <c r="C18" s="175"/>
      <c r="D18" s="160"/>
      <c r="E18" s="160"/>
      <c r="F18" s="160"/>
      <c r="G18" s="37" t="s">
        <v>97</v>
      </c>
      <c r="H18" s="38">
        <v>540000</v>
      </c>
      <c r="I18" s="39">
        <v>540000</v>
      </c>
      <c r="J18" s="162"/>
      <c r="K18" s="164"/>
      <c r="L18" s="40">
        <v>0</v>
      </c>
      <c r="M18" s="152"/>
      <c r="N18" s="154"/>
      <c r="O18" s="156"/>
      <c r="P18" s="158"/>
      <c r="Q18" s="83"/>
    </row>
    <row r="23" spans="1:17" ht="15.75" thickBot="1" x14ac:dyDescent="0.3">
      <c r="G23" s="77"/>
      <c r="H23" s="1" t="str">
        <f>UPPER(G23)</f>
        <v/>
      </c>
    </row>
    <row r="24" spans="1:17" s="16" customFormat="1" ht="63" customHeight="1" thickBot="1" x14ac:dyDescent="0.3">
      <c r="A24" s="87" t="s">
        <v>79</v>
      </c>
      <c r="B24" s="88" t="s">
        <v>80</v>
      </c>
      <c r="C24" s="88" t="s">
        <v>81</v>
      </c>
      <c r="D24" s="89" t="s">
        <v>82</v>
      </c>
      <c r="E24" s="89"/>
      <c r="F24" s="89"/>
      <c r="G24" s="90" t="s">
        <v>83</v>
      </c>
      <c r="H24" s="91">
        <v>1339000</v>
      </c>
      <c r="I24" s="92">
        <v>1000000</v>
      </c>
      <c r="J24" s="93">
        <v>1339000</v>
      </c>
      <c r="K24" s="93">
        <v>0</v>
      </c>
      <c r="L24" s="94">
        <v>0</v>
      </c>
      <c r="M24" s="95" t="s">
        <v>84</v>
      </c>
      <c r="N24" s="96" t="s">
        <v>85</v>
      </c>
      <c r="O24" s="95" t="s">
        <v>87</v>
      </c>
      <c r="P24" s="97"/>
      <c r="Q24" s="86" t="s">
        <v>86</v>
      </c>
    </row>
  </sheetData>
  <sortState xmlns:xlrd2="http://schemas.microsoft.com/office/spreadsheetml/2017/richdata2" ref="B2:P10">
    <sortCondition ref="C2:C10"/>
  </sortState>
  <mergeCells count="14">
    <mergeCell ref="A2:A10"/>
    <mergeCell ref="A11:A14"/>
    <mergeCell ref="A15:A17"/>
    <mergeCell ref="B17:B18"/>
    <mergeCell ref="C17:C18"/>
    <mergeCell ref="M17:M18"/>
    <mergeCell ref="N17:N18"/>
    <mergeCell ref="O17:O18"/>
    <mergeCell ref="P17:P18"/>
    <mergeCell ref="D17:D18"/>
    <mergeCell ref="E17:E18"/>
    <mergeCell ref="F17:F18"/>
    <mergeCell ref="J17:J18"/>
    <mergeCell ref="K17:K18"/>
  </mergeCells>
  <pageMargins left="0.7" right="0.7" top="0.75" bottom="0.75" header="0.3" footer="0.3"/>
  <pageSetup paperSize="9" scale="4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4C386-75EC-45FF-AEB6-4674A88B1E46}">
  <dimension ref="A1"/>
  <sheetViews>
    <sheetView topLeftCell="A101" zoomScale="40" zoomScaleNormal="40" workbookViewId="0">
      <selection activeCell="AK174" sqref="AK174"/>
    </sheetView>
  </sheetViews>
  <sheetFormatPr defaultRowHeight="15" x14ac:dyDescent="0.25"/>
  <cols>
    <col min="3" max="3" width="3.28515625" customWidth="1"/>
    <col min="7" max="18" width="4.85546875" customWidth="1"/>
    <col min="22" max="22" width="5" customWidth="1"/>
  </cols>
  <sheetData/>
  <sheetProtection algorithmName="SHA-512" hashValue="OwTw6C9Uj2/Ic5X0N5oCp4ciYX6iZseN4IJbPr674U7xVTmPN32B0tcLWnL/aKvaK+ysA3mdi8DBi5RzsyN32Q==" saltValue="8YUTX//1z5yiPYtlOVw/AA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 (2)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Rodolfi</dc:creator>
  <cp:lastModifiedBy>Nadia Rodolfi</cp:lastModifiedBy>
  <dcterms:created xsi:type="dcterms:W3CDTF">2023-02-02T12:28:31Z</dcterms:created>
  <dcterms:modified xsi:type="dcterms:W3CDTF">2025-12-02T10:43:50Z</dcterms:modified>
</cp:coreProperties>
</file>